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05" windowWidth="17100" windowHeight="9855" tabRatio="724"/>
  </bookViews>
  <sheets>
    <sheet name="Rekapitulace" sheetId="6" r:id="rId1"/>
    <sheet name="Krycí list F.1" sheetId="7" r:id="rId2"/>
    <sheet name="Krycí list F.2" sheetId="13" r:id="rId3"/>
    <sheet name="Výkaz výměr F.1 F2" sheetId="8" r:id="rId4"/>
    <sheet name="Krycí list G.1" sheetId="9" r:id="rId5"/>
    <sheet name="Výkaz výměr G.1" sheetId="10" r:id="rId6"/>
    <sheet name="Krycí list G.2" sheetId="11" r:id="rId7"/>
    <sheet name="Výkaz výměr G.2" sheetId="12" r:id="rId8"/>
  </sheets>
  <definedNames>
    <definedName name="_xlnm.Print_Area" localSheetId="1">'Krycí list F.1'!$A$1:$I$32</definedName>
    <definedName name="_xlnm.Print_Area" localSheetId="2">'Krycí list F.2'!$A$1:$I$32</definedName>
    <definedName name="_xlnm.Print_Area" localSheetId="4">'Krycí list G.1'!$A$1:$I$32</definedName>
    <definedName name="_xlnm.Print_Area" localSheetId="6">'Krycí list G.2'!$A$1:$I$32</definedName>
    <definedName name="_xlnm.Print_Area" localSheetId="0">Rekapitulace!$A$1:$F$31</definedName>
  </definedNames>
  <calcPr calcId="145621"/>
</workbook>
</file>

<file path=xl/calcChain.xml><?xml version="1.0" encoding="utf-8"?>
<calcChain xmlns="http://schemas.openxmlformats.org/spreadsheetml/2006/main">
  <c r="D22" i="6" l="1"/>
  <c r="F22" i="6" s="1"/>
  <c r="F24" i="6" s="1"/>
  <c r="I25" i="9" l="1"/>
  <c r="I25" i="13"/>
  <c r="I25" i="7"/>
  <c r="B19" i="6" l="1"/>
  <c r="B17" i="6"/>
  <c r="B16" i="6"/>
  <c r="C22" i="11"/>
  <c r="F24" i="11"/>
  <c r="I22" i="11"/>
  <c r="F22" i="11"/>
  <c r="C22" i="9"/>
  <c r="C25" i="9" s="1"/>
  <c r="F24" i="9"/>
  <c r="I22" i="9"/>
  <c r="F22" i="9"/>
  <c r="C22" i="13"/>
  <c r="C25" i="13" s="1"/>
  <c r="F24" i="13"/>
  <c r="I22" i="13"/>
  <c r="F22" i="13"/>
  <c r="C25" i="7"/>
  <c r="F25" i="7" s="1"/>
  <c r="C22" i="7"/>
  <c r="I24" i="7"/>
  <c r="F24" i="7"/>
  <c r="I22" i="7"/>
  <c r="F22" i="7"/>
  <c r="C25" i="11" l="1"/>
  <c r="F25" i="11" s="1"/>
  <c r="F25" i="9"/>
  <c r="I24" i="9"/>
  <c r="F25" i="13"/>
  <c r="I24" i="13"/>
  <c r="D23" i="6"/>
  <c r="F23" i="6" s="1"/>
  <c r="D17" i="6"/>
  <c r="E17" i="6" s="1"/>
  <c r="D16" i="6"/>
  <c r="E16" i="6" s="1"/>
  <c r="B18" i="6"/>
  <c r="J374" i="8"/>
  <c r="J450" i="8"/>
  <c r="J448" i="8"/>
  <c r="J123" i="8"/>
  <c r="J11" i="8"/>
  <c r="J23" i="8"/>
  <c r="J25" i="8"/>
  <c r="J27" i="8"/>
  <c r="J29" i="8"/>
  <c r="J21" i="8"/>
  <c r="J18" i="8"/>
  <c r="J16" i="8"/>
  <c r="J13" i="8"/>
  <c r="J33" i="8"/>
  <c r="J37" i="8"/>
  <c r="J41" i="8"/>
  <c r="J45" i="8"/>
  <c r="J48" i="8"/>
  <c r="J53" i="8"/>
  <c r="J57" i="8"/>
  <c r="J61" i="8"/>
  <c r="J66" i="8"/>
  <c r="J70" i="8"/>
  <c r="J73" i="8"/>
  <c r="J76" i="8"/>
  <c r="J80" i="8"/>
  <c r="J82" i="8"/>
  <c r="J84" i="8"/>
  <c r="J86" i="8"/>
  <c r="J90" i="8"/>
  <c r="J97" i="8"/>
  <c r="J101" i="8"/>
  <c r="J103" i="8"/>
  <c r="J107" i="8"/>
  <c r="J111" i="8"/>
  <c r="J115" i="8"/>
  <c r="J119" i="8"/>
  <c r="J128" i="8"/>
  <c r="J132" i="8"/>
  <c r="J136" i="8"/>
  <c r="J141" i="8"/>
  <c r="J145" i="8"/>
  <c r="J149" i="8"/>
  <c r="J153" i="8"/>
  <c r="J156" i="8"/>
  <c r="J188" i="8"/>
  <c r="J190" i="8"/>
  <c r="J192" i="8"/>
  <c r="J186" i="8"/>
  <c r="J161" i="8"/>
  <c r="J163" i="8"/>
  <c r="J165" i="8"/>
  <c r="J167" i="8"/>
  <c r="J169" i="8"/>
  <c r="J171" i="8"/>
  <c r="J173" i="8"/>
  <c r="J175" i="8"/>
  <c r="J177" i="8"/>
  <c r="J179" i="8"/>
  <c r="J181" i="8"/>
  <c r="J183" i="8"/>
  <c r="J159" i="8"/>
  <c r="J196" i="8"/>
  <c r="J200" i="8"/>
  <c r="J207" i="8"/>
  <c r="J209" i="8"/>
  <c r="J214" i="8"/>
  <c r="J219" i="8"/>
  <c r="J221" i="8"/>
  <c r="J226" i="8"/>
  <c r="J231" i="8"/>
  <c r="J235" i="8"/>
  <c r="J241" i="8"/>
  <c r="J238" i="8"/>
  <c r="J248" i="8"/>
  <c r="J246" i="8"/>
  <c r="J252" i="8"/>
  <c r="J255" i="8"/>
  <c r="J257" i="8"/>
  <c r="J261" i="8"/>
  <c r="J265" i="8"/>
  <c r="J269" i="8"/>
  <c r="J273" i="8"/>
  <c r="J277" i="8"/>
  <c r="J281" i="8"/>
  <c r="J285" i="8"/>
  <c r="J289" i="8"/>
  <c r="J293" i="8"/>
  <c r="J297" i="8"/>
  <c r="J301" i="8"/>
  <c r="J305" i="8"/>
  <c r="J310" i="8"/>
  <c r="J312" i="8"/>
  <c r="J314" i="8"/>
  <c r="J316" i="8"/>
  <c r="J318" i="8"/>
  <c r="J320" i="8"/>
  <c r="J322" i="8"/>
  <c r="J324" i="8"/>
  <c r="J326" i="8"/>
  <c r="J328" i="8"/>
  <c r="J308" i="8"/>
  <c r="J332" i="8"/>
  <c r="J334" i="8"/>
  <c r="J338" i="8"/>
  <c r="J341" i="8"/>
  <c r="J343" i="8"/>
  <c r="J345" i="8"/>
  <c r="J348" i="8"/>
  <c r="J351" i="8"/>
  <c r="J353" i="8"/>
  <c r="J356" i="8"/>
  <c r="J360" i="8"/>
  <c r="J431" i="8"/>
  <c r="J383" i="8"/>
  <c r="J385" i="8"/>
  <c r="J387" i="8"/>
  <c r="J389" i="8"/>
  <c r="J391" i="8"/>
  <c r="J393" i="8"/>
  <c r="J395" i="8"/>
  <c r="J397" i="8"/>
  <c r="J399" i="8"/>
  <c r="J401" i="8"/>
  <c r="J403" i="8"/>
  <c r="J405" i="8"/>
  <c r="J407" i="8"/>
  <c r="J409" i="8"/>
  <c r="J411" i="8"/>
  <c r="J413" i="8"/>
  <c r="J415" i="8"/>
  <c r="J417" i="8"/>
  <c r="J419" i="8"/>
  <c r="J421" i="8"/>
  <c r="J423" i="8"/>
  <c r="J425" i="8"/>
  <c r="J427" i="8"/>
  <c r="J429" i="8"/>
  <c r="J433" i="8"/>
  <c r="J435" i="8"/>
  <c r="J437" i="8"/>
  <c r="J439" i="8"/>
  <c r="J441" i="8"/>
  <c r="J443" i="8"/>
  <c r="J445" i="8"/>
  <c r="J381" i="8"/>
  <c r="J378" i="8"/>
  <c r="J376" i="8"/>
  <c r="J371" i="8"/>
  <c r="J368" i="8"/>
  <c r="J365" i="8"/>
  <c r="J60" i="10"/>
  <c r="J62" i="10"/>
  <c r="J64" i="10"/>
  <c r="J66" i="10"/>
  <c r="J68" i="10"/>
  <c r="J70" i="10"/>
  <c r="J72" i="10"/>
  <c r="J74" i="10"/>
  <c r="J76" i="10"/>
  <c r="J78" i="10"/>
  <c r="J80" i="10"/>
  <c r="J82" i="10"/>
  <c r="J84" i="10"/>
  <c r="J86" i="10"/>
  <c r="J88" i="10"/>
  <c r="J90" i="10"/>
  <c r="J58" i="10"/>
  <c r="J41" i="10"/>
  <c r="J43" i="10"/>
  <c r="J45" i="10"/>
  <c r="J47" i="10"/>
  <c r="J49" i="10"/>
  <c r="J51" i="10"/>
  <c r="J53" i="10"/>
  <c r="J55" i="10"/>
  <c r="J37" i="10"/>
  <c r="J38" i="10"/>
  <c r="J39" i="10"/>
  <c r="J35" i="10"/>
  <c r="J13" i="10"/>
  <c r="J15" i="10"/>
  <c r="J17" i="10"/>
  <c r="J19" i="10"/>
  <c r="J21" i="10"/>
  <c r="J23" i="10"/>
  <c r="J25" i="10"/>
  <c r="J27" i="10"/>
  <c r="J29" i="10"/>
  <c r="J31" i="10"/>
  <c r="J33" i="10"/>
  <c r="J11" i="10"/>
  <c r="J92" i="10" s="1"/>
  <c r="J12" i="12"/>
  <c r="J13" i="12"/>
  <c r="J14" i="12"/>
  <c r="J15" i="12"/>
  <c r="J16" i="12"/>
  <c r="J17" i="12"/>
  <c r="J18" i="12"/>
  <c r="J19" i="12"/>
  <c r="J20" i="12"/>
  <c r="J11" i="12"/>
  <c r="I24" i="11" l="1"/>
  <c r="B20" i="6" s="1"/>
  <c r="I25" i="11"/>
  <c r="F18" i="6"/>
  <c r="D19" i="6"/>
  <c r="E19" i="6" s="1"/>
  <c r="J22" i="12"/>
  <c r="D18" i="6"/>
  <c r="D20" i="6" l="1"/>
  <c r="B21" i="6"/>
  <c r="B24" i="6" s="1"/>
  <c r="E20" i="6" l="1"/>
  <c r="F21" i="6" s="1"/>
  <c r="D21" i="6"/>
  <c r="D24" i="6" s="1"/>
</calcChain>
</file>

<file path=xl/sharedStrings.xml><?xml version="1.0" encoding="utf-8"?>
<sst xmlns="http://schemas.openxmlformats.org/spreadsheetml/2006/main" count="2222" uniqueCount="856">
  <si>
    <t>Položka obsahuje náklady na dodávku a uložení betonu do připravené konstrukce. Bednění se oceňuje samostatně. V položce jsou započteny i náklady na pomocné lešení o výšce podlahy do 1,90 m a pro zatížení do 1,5 kPa. Položka se používá i pro zdivo výplňové, obkladové, půdní, nadstřešní, poprsní, římsové apod.</t>
  </si>
  <si>
    <t>včetně dodávky profilu U č.14_x000D_
V položkách je mimo vlastního osazení zakalkulována i dodávka ocelových válcovaných nosníků profilu U č.14 včetně ztratného ve výši 8%, které kryje náklady na prořez (zbytkový odpad) a náklady na řezání příslušných délek.</t>
  </si>
  <si>
    <t>včetně dodávky profilu I č. 14_x000D_
V položkách je mimo vlastního osazení zakalkulována i dodávka ocelových válcovaných nosníků profilu I č.14 včetně ztratného ve výši 8%, které kryje náklady na prořez (zbytkový odpad) a náklady na řezání příslušných délek.</t>
  </si>
  <si>
    <t>Položka je určena pro mazaninu hlazenou dřevěným hladítkem a to pro mazaninu krycí, popř. podkladní nebo vyrovnávací nebo plovoucí, pod potěry, vlýsky do asfaltu, pod podlahy. Mazaniny tlouštěk do 5 cm se oceňují položkami souboru 63245-1031 až 1034 Vyrovnávací potěr. Položka je určena i pro betonový okapový chodníček budovy. Jeho podloží se oceňuje samostatně. V položce jsou zakalkulovány i náklady na vytvoření dilatačních spár v mazanině bez zaplnění. Tyto náklady se oceňují položkami souboru 63460 Zaplnění dilatačních spár v mazaninách.</t>
  </si>
  <si>
    <t>Položka je určena pro vyrovnávací potěr z cementové malty provedený v ploše na stropech z prefabrikovaných dílců jako podklad pod izolaci, pod podlahové konstrukce apod., na mazaninách jen jako podklad pod izolaci proti vodě, jako ochrana izolace shora tvořící lože při kladení plošných prefa panelů (např. v kanálech), hlazený dřevěným hladítkem anebo podlévání provizorně podklínovaných patek usazených strojů  a technologických zařízení, s náležitým zatemováním hutné malty.</t>
  </si>
  <si>
    <t>Položka je určena pro osazování rámů okenních dřevěných pro okna s křídly jednoduchými i zdvojenými, bez sdružených dveří nebo se sdruženými dveřmi na jakoukoliv cementovou maltu. V položce jsou zakalkulovány i náklady na kotvení rámů do zdiva. V položce nejsou zakalkulovány náklady na dodávku rámů, které se oceňují ve specifikaci PSV. Ztratné se nestanoví. Rámy ze dřeva tvrdého jednoduché i dvojité leštěné se oceňují položkami - 4211 až -4551.</t>
  </si>
  <si>
    <t>včetně dodávky plastové parapetní desky š. 500 mm_x000D_
Položka je určena pro osazování parapetních desek z plastických a poloplastických hmot na nízkoexpanzní montážní pěnu. Těsnění spáry mezi parapetem a rámem okna transpatentním silikonem. V položce jsou zakalkulovány i náklady na dodávku desek.</t>
  </si>
  <si>
    <t>Množství se určuje v m2 součtem jednotlivých rozvinutých ploch odstranění, odmaštění nebo odrezivění. Položka je určena i pro odmaštění plechů OK kategorie "D" dodávaných s konzervací a pro odmaštění stávajících konstrukcí kromě konstrukcí klempířských.</t>
  </si>
  <si>
    <t>Položka je určena pro osazení poklopů litinových a ocelových včetně rámů. V položkách nejsou zakalkulovány náklady na dodání poklopů včetně rámů; Tyto náklady se oceňují ve specifikaci. Ztratné se nestanoví. V položce jsou zakalkulovány i náklady na cementovou maltu.</t>
  </si>
  <si>
    <t>včetně dodání mříže lehké s rámem 300 x 300_x000D_
Položka je určena pro osazení mříží litinových včetně rámů a košů na bahno. V položkách jsou zakalkulovány náklady na dodání mříže lehké s rámem 300x300. V položce jsou zakalkulovány i náklady na cementovou maltu.</t>
  </si>
  <si>
    <t>Platnost hodinových zúčtovacích sazeb  Hodinovými zúčtovacími sazbami (HZS) se oceňují: a)	předběžné obhlídky pracoviště vyžádané objednatelem, b)	průzkumné práce na kulturních památkách, sloužící pro získání podkladů k rekonstrukci kulturní památky, c)	revize stavebních objektů nebo jejich části, jejichž oprava se oceňuje podle stavebních ceníků, d)	práce při havarijních a živelních pohromách prováděné bez projektové dokumentace nebo na základě zjednodušené projektové dokumentace bez rozpočtu, e)	práce v rozsahu vymezeném v jednotlivých cenících f)	práce prováděné výškovými specialisty a potápěči, g)	práce zařazované do hlavy IV souhrnného rozpočtu staveb, prováděné jako součást stavebních objektů, pokud je nelze ocenit položkami stavebních ceníků.  Na základě písemné dohody mezi zhotovitele a objednatelem je možno ocenit stavební práce pomocí HZS jde-li o: a)	stavební práce prováděné bez projektové dokumentace, b)	práce, pro které není ve stavebních cenících položka.  Pří použití hodinových zúčtovacích sazeb se oceňuje: a)	počet skutečně odpracovaných hodin všech pracovníků včetně času vynaloženého na předběžnou obhlídku pracoviště za účelem zjištění rozsahu prací, objednatelem potvrzených ve stavebním deníku, nebo samostatném dokladu, pokud se stavební deník nevede, b)	přímý materiál,  c)	náklady na provoz stavebních strojů, d)	ostatní přímé náklady.  Počet odpracovaných hodin jednotlivých pracovníků se zaokrouhlí: a)	na půlhodinu, trvá-li práce 30 minut nebo méně, b)	na celou hodinu, trvá-li práce více než 30 minut.</t>
  </si>
  <si>
    <t>Položka je určena pro vyčištění budov a objektů výrobních, skladovacích, garáží, dílen nebo hal apod. s nespalnou podlahou - zametení podlahy, umytí dlažeb nebo keramických podlah v přilehlých místnostech, chodbách a schodištích, umytí obkladů, schodů, vyčištění a umytí oken a dveří s rámy a zárubněmi, umytí a vyčištění jiných zasklených a natíraných ploch a zařizovacích předmětů před předáním do užívání. Množství měrných jednotek se určuje v m2 půdorysné plochy každého podlaží, dané vnějším obrysem budovy. Plochy balkonů se přičítají. Střešní plochy hal se světlíky nebo okny se oceňují jako podlaží položkou -1221. Výška podlaží nerozhoduje. Položka je určena za předkolaudační úklid.</t>
  </si>
  <si>
    <t>V položce není kalkulována manipulace se sutí, která se oceňuje samostatně položkami souboru 979. V položce nejsou zakalkulovány náklady na bourání podkladního lože pod mazaninou. Položka se používá pro bourání podlah z betonu prostého nebo litého asfaltu. Bourání případné výztuže v mazaninách se oceňuje položkami souboru 965 04 91.. Příplatek za bourání mazanin s výztuží.</t>
  </si>
  <si>
    <t>V položce není kalkulována manipulace se sutí, která se oceňuje samostatně položkami souboru 979. V položce není zakalkulováno vyvěšení křídel. Tyto práce se oceňují samostatně položkami souboru 968 06 -11 Vyvěšení dřevěvných křídel. Položka se používá pro okna pevná nebo s křídly otevíratelnými.</t>
  </si>
  <si>
    <t>Položka je určena pro přesun hmot pro haly občanské výstavby (JKSO 802), pro haly pro výrobu a služby (JKSO 811), s nosnou svislou konstrukcí monolitickou betonovou tyčovou nebo plošnou. Platnost položky je vymezena nejmenší skladovací plochou o velikosti 100 m2 + 0,18 m2 / t hmotnosti a největší dopravní vzdáleností 50 m měřenou od těžiště půdorysné plochy skládky do těžiště půdorysné plochy objektu.</t>
  </si>
  <si>
    <t>Název stavby:</t>
  </si>
  <si>
    <t>Druh stavby:</t>
  </si>
  <si>
    <t>Lokalita:</t>
  </si>
  <si>
    <t>JKSO:</t>
  </si>
  <si>
    <t xml:space="preserve"> </t>
  </si>
  <si>
    <t>Č</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</si>
  <si>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</si>
  <si>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</si>
  <si>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</si>
  <si>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</si>
  <si>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</si>
  <si>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</si>
  <si>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</si>
  <si>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</si>
  <si>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</si>
  <si>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</si>
  <si>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</si>
  <si>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</si>
  <si>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</si>
  <si>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</si>
  <si>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</si>
  <si>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</si>
  <si>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</si>
  <si>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</si>
  <si>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</si>
  <si>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</si>
  <si>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</si>
  <si>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</si>
  <si>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</si>
  <si>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</si>
  <si>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</si>
  <si>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</si>
  <si>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</si>
  <si>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</si>
  <si>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</si>
  <si>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</si>
  <si>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</si>
  <si>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</si>
  <si>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</si>
  <si>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</si>
  <si>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</si>
  <si>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</si>
  <si>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</si>
  <si>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</si>
  <si>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</si>
  <si>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</si>
  <si>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</si>
  <si>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</si>
  <si>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</si>
  <si>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</si>
  <si>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</si>
  <si>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</si>
  <si>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</si>
  <si>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</si>
  <si>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</si>
  <si>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</si>
  <si>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</si>
  <si>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</si>
  <si>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</si>
  <si>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</si>
  <si>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</si>
  <si>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</si>
  <si>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</si>
  <si>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</si>
  <si>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</si>
  <si>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</si>
  <si>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</si>
  <si>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</si>
  <si>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</si>
  <si>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</si>
  <si>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</si>
  <si>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</si>
  <si>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</si>
  <si>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</si>
  <si>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</si>
  <si>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</si>
  <si>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</si>
  <si>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</si>
  <si>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</si>
  <si>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</si>
  <si>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</si>
  <si>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</si>
  <si>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</si>
  <si>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</si>
  <si>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</si>
  <si>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</si>
  <si>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</si>
  <si>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</si>
  <si>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</si>
  <si>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</si>
  <si>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</si>
  <si>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</si>
  <si>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</si>
  <si>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</si>
  <si>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</si>
  <si>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</si>
  <si>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</si>
  <si>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</si>
  <si>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</si>
  <si>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</si>
  <si>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</si>
  <si>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</si>
  <si>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</si>
  <si>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</si>
  <si>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</si>
  <si>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</si>
  <si>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</si>
  <si>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</si>
  <si>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</si>
  <si>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</si>
  <si>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</si>
  <si>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</si>
  <si>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</si>
  <si>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</si>
  <si>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</si>
  <si>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</si>
  <si>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</si>
  <si>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</si>
  <si>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</si>
  <si>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</si>
  <si>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</si>
  <si>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</si>
  <si>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</si>
  <si>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</si>
  <si>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</si>
  <si>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</si>
  <si>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</si>
  <si>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</si>
  <si>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</si>
  <si>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</si>
  <si>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</si>
  <si>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</si>
  <si>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</si>
  <si>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</si>
  <si>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</si>
  <si>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</si>
  <si>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</si>
  <si>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</si>
  <si>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</si>
  <si>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</si>
  <si>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</si>
  <si>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</si>
  <si>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</si>
  <si>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</si>
  <si>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</si>
  <si>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</si>
  <si>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</si>
  <si>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</si>
  <si>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</si>
  <si>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</si>
  <si>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Objekt</t>
  </si>
  <si>
    <t>F.1</t>
  </si>
  <si>
    <t>F.2</t>
  </si>
  <si>
    <t>Kód</t>
  </si>
  <si>
    <t>139711101R00</t>
  </si>
  <si>
    <t>151101201R00</t>
  </si>
  <si>
    <t>151101211R00</t>
  </si>
  <si>
    <t>151101301R00</t>
  </si>
  <si>
    <t>151101311R00</t>
  </si>
  <si>
    <t>162201102R00</t>
  </si>
  <si>
    <t>162201201R00</t>
  </si>
  <si>
    <t>278382551R00</t>
  </si>
  <si>
    <t>279361921RT1</t>
  </si>
  <si>
    <t>310239411RT1</t>
  </si>
  <si>
    <t>311312011R00</t>
  </si>
  <si>
    <t>311351101RT1</t>
  </si>
  <si>
    <t>317941123RU2</t>
  </si>
  <si>
    <t>340238211RT2</t>
  </si>
  <si>
    <t>342241161R00</t>
  </si>
  <si>
    <t>411387531R00</t>
  </si>
  <si>
    <t>413941123RT2</t>
  </si>
  <si>
    <t>612409991RT2</t>
  </si>
  <si>
    <t>612421637R00</t>
  </si>
  <si>
    <t>612451232R00</t>
  </si>
  <si>
    <t>617455420R00</t>
  </si>
  <si>
    <t>622421131R00</t>
  </si>
  <si>
    <t>622422731R00</t>
  </si>
  <si>
    <t>631312611R00</t>
  </si>
  <si>
    <t>632451032R00</t>
  </si>
  <si>
    <t>632902211R00</t>
  </si>
  <si>
    <t>641952211R00</t>
  </si>
  <si>
    <t>642944121RT4</t>
  </si>
  <si>
    <t>648991113RT6</t>
  </si>
  <si>
    <t>711141559RZ4</t>
  </si>
  <si>
    <t>711142559RZ4</t>
  </si>
  <si>
    <t>711199097R00</t>
  </si>
  <si>
    <t>711212107R00</t>
  </si>
  <si>
    <t>727211113R00</t>
  </si>
  <si>
    <t>727211115R00</t>
  </si>
  <si>
    <t>721170909R00</t>
  </si>
  <si>
    <t>721176222R00</t>
  </si>
  <si>
    <t>763781223R00</t>
  </si>
  <si>
    <t>767221130R00</t>
  </si>
  <si>
    <t>767510111R00</t>
  </si>
  <si>
    <t>767833100R00</t>
  </si>
  <si>
    <t>771471014R00</t>
  </si>
  <si>
    <t>771571107R00</t>
  </si>
  <si>
    <t>776511820RT3</t>
  </si>
  <si>
    <t>776520030RA0</t>
  </si>
  <si>
    <t>783201831R00</t>
  </si>
  <si>
    <t>783221900R00</t>
  </si>
  <si>
    <t>783903811R00</t>
  </si>
  <si>
    <t>784195112R00</t>
  </si>
  <si>
    <t>784401801R00</t>
  </si>
  <si>
    <t>784441010R00</t>
  </si>
  <si>
    <t>894201161R00</t>
  </si>
  <si>
    <t>894201261R00</t>
  </si>
  <si>
    <t>894201293R00</t>
  </si>
  <si>
    <t>894502101R00</t>
  </si>
  <si>
    <t>899102111R00</t>
  </si>
  <si>
    <t>899201111RT2</t>
  </si>
  <si>
    <t>899501411R00</t>
  </si>
  <si>
    <t>899623161R00</t>
  </si>
  <si>
    <t>909      R00</t>
  </si>
  <si>
    <t>952901110R00</t>
  </si>
  <si>
    <t>952901221R00</t>
  </si>
  <si>
    <t>952902110R00</t>
  </si>
  <si>
    <t>953922111R00</t>
  </si>
  <si>
    <t>964076231R00</t>
  </si>
  <si>
    <t>965042141R00</t>
  </si>
  <si>
    <t>965081713R00</t>
  </si>
  <si>
    <t>968061113R00</t>
  </si>
  <si>
    <t>968062245R00</t>
  </si>
  <si>
    <t>968062455R00</t>
  </si>
  <si>
    <t>968071125R00</t>
  </si>
  <si>
    <t>971033361R00</t>
  </si>
  <si>
    <t>971033371R00</t>
  </si>
  <si>
    <t>971033651R00</t>
  </si>
  <si>
    <t>972054141R00</t>
  </si>
  <si>
    <t>975021311R00</t>
  </si>
  <si>
    <t>998022021R00</t>
  </si>
  <si>
    <t>998711101R00</t>
  </si>
  <si>
    <t>998721101R00</t>
  </si>
  <si>
    <t>998767101R00</t>
  </si>
  <si>
    <t>998771101R00</t>
  </si>
  <si>
    <t>998776101R00</t>
  </si>
  <si>
    <t>240070656R00</t>
  </si>
  <si>
    <t>240070888R00</t>
  </si>
  <si>
    <t>979082111R00</t>
  </si>
  <si>
    <t>979082121R00</t>
  </si>
  <si>
    <t>979083117R00</t>
  </si>
  <si>
    <t>979083191R00</t>
  </si>
  <si>
    <t>979990101R00</t>
  </si>
  <si>
    <t>12710105</t>
  </si>
  <si>
    <t>13640310</t>
  </si>
  <si>
    <t>28310VD</t>
  </si>
  <si>
    <t>28312VD</t>
  </si>
  <si>
    <t>28611104</t>
  </si>
  <si>
    <t>28611106</t>
  </si>
  <si>
    <t>28611121</t>
  </si>
  <si>
    <t>286111221</t>
  </si>
  <si>
    <t>55395101.A</t>
  </si>
  <si>
    <t>181101101R00</t>
  </si>
  <si>
    <t>74000001VD</t>
  </si>
  <si>
    <t>74000002VD</t>
  </si>
  <si>
    <t>74000003VD</t>
  </si>
  <si>
    <t>74000004VD</t>
  </si>
  <si>
    <t>74000005VD</t>
  </si>
  <si>
    <t>74000006VD</t>
  </si>
  <si>
    <t>74000007VD</t>
  </si>
  <si>
    <t>74000008VD</t>
  </si>
  <si>
    <t>74000009VD</t>
  </si>
  <si>
    <t>74000010VD</t>
  </si>
  <si>
    <t>74000011VD</t>
  </si>
  <si>
    <t>74000012VD</t>
  </si>
  <si>
    <t>74000013VD</t>
  </si>
  <si>
    <t>74000014VD</t>
  </si>
  <si>
    <t>74000015VD</t>
  </si>
  <si>
    <t>74000016VD</t>
  </si>
  <si>
    <t>74000017VD</t>
  </si>
  <si>
    <t>74000018VD</t>
  </si>
  <si>
    <t>74000019VD</t>
  </si>
  <si>
    <t>74000020VD</t>
  </si>
  <si>
    <t>74000021VD</t>
  </si>
  <si>
    <t>74000022VD</t>
  </si>
  <si>
    <t>74000023VD</t>
  </si>
  <si>
    <t>74000024VD</t>
  </si>
  <si>
    <t>74000025VD</t>
  </si>
  <si>
    <t>74000026VD</t>
  </si>
  <si>
    <t>74000027VD</t>
  </si>
  <si>
    <t>74000028VD</t>
  </si>
  <si>
    <t>74000029VD</t>
  </si>
  <si>
    <t>74000030VD</t>
  </si>
  <si>
    <t>74000031VD</t>
  </si>
  <si>
    <t>74000032VD</t>
  </si>
  <si>
    <t>74000033VD</t>
  </si>
  <si>
    <t>74000034VD</t>
  </si>
  <si>
    <t>Úpravna vody ve vojenském zařízení 4218 Štěpánov</t>
  </si>
  <si>
    <t>Rekonstrukce úpravny vody</t>
  </si>
  <si>
    <t>4218 Štěpánov</t>
  </si>
  <si>
    <t>Zkrácený popis / Varianta</t>
  </si>
  <si>
    <t>Vykopávka v uzavřených prostorách v hor.1-4</t>
  </si>
  <si>
    <t>Pažení stěn výkopu - příložné - hloubky do 4 m</t>
  </si>
  <si>
    <t>Odstranění pažení stěn - příložné - hl. do 4 m</t>
  </si>
  <si>
    <t>Rozepření stěn pažení - příložné -  hl. do 4 m</t>
  </si>
  <si>
    <t>Odstranění rozepření stěn - příložné - hl. do 4 m</t>
  </si>
  <si>
    <t>Vodorovné přemístění výkopku z hor.1-4 do 50 m</t>
  </si>
  <si>
    <t>Vodorovné přemíst. výkopku nošením hor.1-4, do 10m</t>
  </si>
  <si>
    <t>Základy pod stroje do 5 m3, ŽB C 25/30, slož. 1</t>
  </si>
  <si>
    <t>Výztuž základových zdí ze svařovaných sítí</t>
  </si>
  <si>
    <t>svařovaná síť - drát 4,0  oka 100/100_x000D_
V položce jsou zakalkulovány náklady na dodání plošně rovných sítí, jejich uložení a případné stříhání a její vyvázání nebo přivaření bodovými svary. Položka neobsahuje ohýbání sítí do hran.</t>
  </si>
  <si>
    <t>Zazdívka otvorů plochy do 4 m2 cihlami na MC</t>
  </si>
  <si>
    <t>s použitím suché maltové směsi_x000D_
V položce jsou zakalkulovány náklady na pomocné pracovní lešení o výšce podlahy do 1900 mm a pro zatížení do 1,5 kPa.</t>
  </si>
  <si>
    <t>Beton nadzákladových zdí prostý C 25/30  (B 30)</t>
  </si>
  <si>
    <t>Bednění nadzákladových zdí jednostranné - zřízení</t>
  </si>
  <si>
    <t>bednicí materiál prkna</t>
  </si>
  <si>
    <t>Osazení ocelových válcovaných nosníků  č.14-22</t>
  </si>
  <si>
    <t>Zazdívka otvorů pl.1 m2,cihlami tl.zdi do 10 cm</t>
  </si>
  <si>
    <t>s použitím suché maltové směsi_x000D_
 V položce jsou zakalkulovány náklady na pomocné pracovní lešení o výšce podlahy do 1900 mm a pro zatížení do 1,5 kPa.</t>
  </si>
  <si>
    <t>Příčky z cihel plných CP29  tl. 65 mm - dozdění venkovní soklu na montážním otvoru</t>
  </si>
  <si>
    <t>V položce jsou zakalkulovány náklady na pomocné pracovní lešení o výšce podlahy do 1900 mm a pro zatížení do 1,5 kPa.</t>
  </si>
  <si>
    <t>Zabetonování otvorů 0,25 m2 ve stropech a klenbách</t>
  </si>
  <si>
    <t>V položce jsou zakalkulovány i náklady na bednění a odbednění konstrukce a na dodávku a uložení potřebné výztuže.</t>
  </si>
  <si>
    <t>Osazení válcovaných nosníků ve stropech č. 14 - 22</t>
  </si>
  <si>
    <t>Začištění omítek kolem oken,dveří apod.</t>
  </si>
  <si>
    <t>s použitím suché maltové směsi</t>
  </si>
  <si>
    <t>Omítka vnitřní zdiva, MVC, štuková</t>
  </si>
  <si>
    <t>Položka je určena pro jakýkoliv druh podkladu.</t>
  </si>
  <si>
    <t>Omítka vnitřní zdiva, MC, štuková plstí hlazená</t>
  </si>
  <si>
    <t>Oprava omítek cementových v kanálech, ocel.hlaz.do 50%</t>
  </si>
  <si>
    <t>Omítka vnější stěn, MVC, hladká, složitost 1-2</t>
  </si>
  <si>
    <t>Oprava vnějších omítek vápen. drásan. II. do 80 %</t>
  </si>
  <si>
    <t>Položka se používá pro stupeň členitosti omítky I - II.</t>
  </si>
  <si>
    <t>Mazanina betonová tl. 5 - 8 cm C 16/20  (B 20)</t>
  </si>
  <si>
    <t>Vyrovnávací potěr MC 15, v ploše, tl. 30 mm, 20% - vyzpravení podkladu</t>
  </si>
  <si>
    <t>Příprava zatvrdlého povrchu s přísadou PVAC</t>
  </si>
  <si>
    <t>Demontáž rámů okenních dřevěných a zárubní ocelových, plocha do 2,5 m2</t>
  </si>
  <si>
    <t>Osazení rámů okenních dřevěných, plocha do 2,5 m2</t>
  </si>
  <si>
    <t>Osazení ocelových zárubní dodatečně do 2,5 m2.</t>
  </si>
  <si>
    <t>včetně dodávky zárubně  80x197x11 cm_x000D_
V položce jsou zakalkulovány i náklady na dodávku ocelové zárubně 80x197x11. V položce jsou zakalkulovány náklady na pomocné pracovní lešení o výšce podlahy do 1900 mm a pro zatížení do 1,5 kPa.</t>
  </si>
  <si>
    <t>Osazení parapet.desek plast. a lamin. š.nad 20cm</t>
  </si>
  <si>
    <t>Izolace proti vlhk. vodorovná pásy přitavením</t>
  </si>
  <si>
    <t>2 vrstvy - včetně dodávky materiálu_x000D_
Plochy izolací jednotlivě menší než 10 m2 se oceňují s příplatkem položka číslo 711 19 - 9097.Při stanovení množství izolace se z celkového množství neodečítají otvory nebo neizolované plochy menší než 2 m2.</t>
  </si>
  <si>
    <t>Izolace proti vlhkosti svislá pásy přitavením</t>
  </si>
  <si>
    <t>2 vrstva - včetně dodávky _x000D_
Plochy izolací jednotlivě menší než 10 m2 se oceňují s příplatkem položka číslo 711 19 - 9097. Při stanovení množství izolace se z celkového množství neodečítají otvory nebo neizolované plochy menší než 1 m2.</t>
  </si>
  <si>
    <t>Příplatek za plochu do 10 m2, pásy</t>
  </si>
  <si>
    <t>Položka platí jen tehdy, nepřesáhne-li součet ploch vodorovné a svislé izolační vrstvy 10 m2.</t>
  </si>
  <si>
    <t>Penetrace savých podkladů Cemix PZ 0,25 l/m2</t>
  </si>
  <si>
    <t>Penetrace středně savých podkladů - běžně hlazený beton, anhydrit.</t>
  </si>
  <si>
    <t>Potrubí PVC (šedé) D 63 mm tloušťka stěny 3,0 mm</t>
  </si>
  <si>
    <t>Potrubí PVC (šedé) D 100 mm tloušťka stěny 3,0 mm</t>
  </si>
  <si>
    <t>Oprava potrubí PVC odpadní, vsazení odbočky DN 110</t>
  </si>
  <si>
    <t>Potrubí KG svodné (ležaté) v zemi DN 100 x 3,2 mm</t>
  </si>
  <si>
    <t>Dočasné odstranění a zpětná montáž přístřešku nad studnou tl. 240 mm, pl.20 m2</t>
  </si>
  <si>
    <t>Montáž zábradlí z trubek, do zdiva,nad 25 kg</t>
  </si>
  <si>
    <t>Demontáž stávajících kovových prvků</t>
  </si>
  <si>
    <t>Demontáž kanálových krytů</t>
  </si>
  <si>
    <t>Montáž kanálových krytů - osazení</t>
  </si>
  <si>
    <t>Demontáž stávajících ocelových prvků - žebřík ve studni</t>
  </si>
  <si>
    <t>Demontáž ocelové plošiny</t>
  </si>
  <si>
    <t>Montáž žebříků do zdiva s bočnicemi</t>
  </si>
  <si>
    <t>Obklad soklíků keram.rovných do MC,20x10, H 10 cm</t>
  </si>
  <si>
    <t>Montáž podlah keram.,režné hladké, do MC, 20x20 cm</t>
  </si>
  <si>
    <t>Odstranění PVC podlah lepených s podložkou</t>
  </si>
  <si>
    <t>z ploch do 10 m2</t>
  </si>
  <si>
    <t>Podlaha povlaková z PVC antistatická, soklík</t>
  </si>
  <si>
    <t>Odstr. nátěrů z kovových konstr. chem.odstraňovači</t>
  </si>
  <si>
    <t>Údržba, nátěr syntetický kov. konstr. jednonásobný</t>
  </si>
  <si>
    <t>Odmaštění chemickými rozpouštědly</t>
  </si>
  <si>
    <t>Malba tekutá Primalex Standard, bílá, 2 x</t>
  </si>
  <si>
    <t>Klasický tekutý malířský nátěr pro nenáročné aplikace. Ředí se vodou 0,5 - 0,75 l čisté vody na 1 kg barvy. Bez vyspravení sádrou a bez penetrace.</t>
  </si>
  <si>
    <t>Odstranění malby obroušením v místnosti H do 3,8 m</t>
  </si>
  <si>
    <t>Položka není určena pro úplné odstranění malby latexové.</t>
  </si>
  <si>
    <t>Malba latexová 2x, 1barevná, místnost v. do 3,8 m</t>
  </si>
  <si>
    <t>Dno šachet z betonu V 4 - B 30, tl. nad 20 cm</t>
  </si>
  <si>
    <t>Pro tloušťku dna do 20 cm se použije příplatek -  položka 89420-1193.</t>
  </si>
  <si>
    <t>Stěny šachet z betonu V 4 - B 30, tl. nad 20 cm</t>
  </si>
  <si>
    <t>Pro tloušťku stěny do 20 cm se použije příplatek -  položka 89420-1293. V položkách stěn šachet z prostého betonu jsou zakalkulovány i náklady na pomocné lešení.</t>
  </si>
  <si>
    <t>Příplatek za tloušťku stěny šachty do 20 cm</t>
  </si>
  <si>
    <t>Bednění stěn šachet pravoúhlých jednostranné</t>
  </si>
  <si>
    <t>V položce jsou zakalkulovány i náklady na odbednění a nátěr proti přilnavosti betonu.</t>
  </si>
  <si>
    <t>Osazení poklopu s rámem do 100 kg - vč. demontáže</t>
  </si>
  <si>
    <t>Osazení mříží litinových s rámem do 50 kg</t>
  </si>
  <si>
    <t>Úchytná madla do vysekaných otvorů - vč. dodávky</t>
  </si>
  <si>
    <t>Sanace betonem C20/25 pod základ TLG</t>
  </si>
  <si>
    <t>Hzs - nezměřitelné stavební práce - zjištěné při provádění rekonstrukce stavby</t>
  </si>
  <si>
    <t>Čištění mytím vnějších ploch oken a dveří</t>
  </si>
  <si>
    <t>Vyčištění průmyslových budov a objektů výrobních</t>
  </si>
  <si>
    <t>Čištění zametáním v místnostech a chodbách</t>
  </si>
  <si>
    <t>Montáž tvarovky větrací spížní - vnitřní</t>
  </si>
  <si>
    <t>Vybourání nosníků ze zdi betonové dl. 4 m, 35 kg/m</t>
  </si>
  <si>
    <t>Položka je určena pro stupadla do šachet a drobných objektů litinová vidlicová nebo z betonářské oceli s vysekáním otvoru. V položce jsou zakalkulovány i náklady na dodání stupadel.</t>
  </si>
  <si>
    <t>Bourání mazanin betonových tl. 10 cm, nad 4 m2</t>
  </si>
  <si>
    <t>Bourání dlaždic keramických tl. 1 cm, nad 1 m2</t>
  </si>
  <si>
    <t>V položce není kalkulována manipulace se sutí, která se oceňuje samostatně položkami souboru 979.  V položce nejsou zakalkulovány náklady na bourání podkladního lože pod dlažbou.</t>
  </si>
  <si>
    <t>Vyvěšení dřevěných okenních křídel pl. nad 1,5 m2</t>
  </si>
  <si>
    <t>Položka obsahuje náklady na vyvěšení křídel, jejich uložení a zpětné zavěšení po provedených stavebních úpravách. Položka se používá i pro vyvěšení křídel určených k likvidaci.</t>
  </si>
  <si>
    <t>Vybourání dřevěných rámů oken jednoduch. pl. 2 m2</t>
  </si>
  <si>
    <t>Vybourání dřevěných dveřních zárubní pl. do 2 m2</t>
  </si>
  <si>
    <t>V položce není kalkulována manipulace se sutí, která se oceňuje samostatně položkami souboru 979. V položce není zakalkulováno vyvěšení dveřních křídel. Tyto práce se oceňují samostatně položkami souboru 968 06 -11 Vyvěšení dřevěných křídel.</t>
  </si>
  <si>
    <t>Vyvěšení, zavěšení kovových křídel dveří pl. 2 m2</t>
  </si>
  <si>
    <t>Vybourání otv. zeď cihel. pl.0,09 m2, tl.60cm, MVC</t>
  </si>
  <si>
    <t>V položce není kalkulována manipulace se sutí, která se oceňuje samostatně položkami souboru 979.</t>
  </si>
  <si>
    <t>Vybourání otv. zeď cihel. pl.0,09 m2, tl.75cm, MVC</t>
  </si>
  <si>
    <t>Vybourání otv. zeď cihel. pl.4 m2, tl.60 cm, MVC</t>
  </si>
  <si>
    <t>Vybourání otv. stropy ŽB pl. 0,0225 m2, tl. 15 cm</t>
  </si>
  <si>
    <t>Podchycení zdiva pod stropem při tl.zdi do 60 cm</t>
  </si>
  <si>
    <t>Položka platí pro jakoukoliv délku podchycení.</t>
  </si>
  <si>
    <t>Přesun hmot pro haly monolitické výšky do 20 m</t>
  </si>
  <si>
    <t>Přesun hmot pro izolace proti vodě, výšky do 6 m</t>
  </si>
  <si>
    <t>Přesun hmot pro vnitřní kanalizaci, výšky do 6 m</t>
  </si>
  <si>
    <t>Přesun hmot pro zámečnické konstr., výšky do 6 m</t>
  </si>
  <si>
    <t>Přesun hmot pro podlahy z dlaždic, výšky do 6 m</t>
  </si>
  <si>
    <t>Přesun hmot pro podlahy povlakové, výšky do 6 m</t>
  </si>
  <si>
    <t>Klapka regulační čtyřhranná velikost do 400x 400</t>
  </si>
  <si>
    <t>Žaluzie protidešťová do zdi velikost do 400x 400</t>
  </si>
  <si>
    <t>Vnitrostaveništní doprava suti do 10 m</t>
  </si>
  <si>
    <t>Příplatek k vnitrost. dopravě suti za dalších 5 m</t>
  </si>
  <si>
    <t>Vodorovné přemístění suti na skládku do 6000 m</t>
  </si>
  <si>
    <t>Pro volbu položky je rozhodující dopravní vzdálenost těžiště skládky a půdorysné plochy objektu. V položce jsou zakalkulovány i náklady na naložení suti na dopravní prostředek a složení.</t>
  </si>
  <si>
    <t>Příplatek za dalších započatých 1000 m nad 6000 m</t>
  </si>
  <si>
    <t>Poplatek za skládku suti - směs betonu a cihel</t>
  </si>
  <si>
    <t>Položka je určena pro suť o velikosti kusu do 30x30 cm (technologický materiál určený k recyklaci).</t>
  </si>
  <si>
    <t>Ostatní materiál</t>
  </si>
  <si>
    <t>Plech nerez 3,0 x 1000 x 2000</t>
  </si>
  <si>
    <t>Plech žebrovaný DIN 59220/83 3x1000x2000 mm</t>
  </si>
  <si>
    <t>Žebřík 3000mm nerezový</t>
  </si>
  <si>
    <t>Montážní plošina ve studni - nerez rošt</t>
  </si>
  <si>
    <t>Trubka PVC odpadová nehrdlovaná d 63x1,8x4000 mm</t>
  </si>
  <si>
    <t>Trubka PVC odpadová nehrdlovaná d 110x2,2x4000 mm</t>
  </si>
  <si>
    <t>Trubka PVC kanalizační hrdlovaná d 200x4,9x5000 mm</t>
  </si>
  <si>
    <t>Trubka PVC kanalizační hrdlovaná d 250x6,2x5000 mm</t>
  </si>
  <si>
    <t>Zábradlí ocelové</t>
  </si>
  <si>
    <t>Úprava pláně v zářezech v hor. 1-4, bez zhutnění</t>
  </si>
  <si>
    <t>Rozvaděč</t>
  </si>
  <si>
    <t>Rozvaděč RS24</t>
  </si>
  <si>
    <t>Zářivkové svítidlo 2*36 W, 230 V AC</t>
  </si>
  <si>
    <t>Světlomet 1*150 W, 230 V AC</t>
  </si>
  <si>
    <t>Elektrický sálavý panel, nízkoteplotní</t>
  </si>
  <si>
    <t>Montážní rám pro elektrický sálavý panel</t>
  </si>
  <si>
    <t>Nástěnný elektrický konvektor</t>
  </si>
  <si>
    <t>Jednotlačítkový ovladač zapínací</t>
  </si>
  <si>
    <t>Spínač jednopólový</t>
  </si>
  <si>
    <t>Spínač jednopólový, IP 66</t>
  </si>
  <si>
    <t>Jednofázová zásuvka, s víčkem</t>
  </si>
  <si>
    <t>5-polová 3-fázová zásuvka</t>
  </si>
  <si>
    <t>Prostorový regulátor teploty, IP 65</t>
  </si>
  <si>
    <t>Svorkovací skříň, IP 68</t>
  </si>
  <si>
    <t>Instalační krabice, s víkem a průchodkami</t>
  </si>
  <si>
    <t>Instalační krabice, s víkem</t>
  </si>
  <si>
    <t>Plastová vkládací lišta LV 20*20</t>
  </si>
  <si>
    <t>Plastová vkládací lišta LV 60*40</t>
  </si>
  <si>
    <t>Kabel plastová s měděným jádrem 1-YY 1*16 mm2</t>
  </si>
  <si>
    <t>Kabel plastový s měděným jádrem 1-YY 1*25 mm2</t>
  </si>
  <si>
    <t>Kabel plastový s měděným jádrem CYKY - J do 3*1,5</t>
  </si>
  <si>
    <t>Kabel plastový s měděným jádrem CYKY - J 3*2,5</t>
  </si>
  <si>
    <t>Kabel plastový s měděým jádrem CYKY - J do 4*10</t>
  </si>
  <si>
    <t>Plastový kabel s měděným jádrem CYKY - J do 5*1,5</t>
  </si>
  <si>
    <t>Plastový kabel s měděným jádrem CYKY - J do 5*2,5</t>
  </si>
  <si>
    <t>Plastový kabel s měděným jádrem CYKY - J do 2*1,5</t>
  </si>
  <si>
    <t>Hlavní uzemňovací přípojnice 24 MPE</t>
  </si>
  <si>
    <t>Pásek FeZn 30*4mm</t>
  </si>
  <si>
    <t>Ochranné pospojování - vodič CYY 1*4mm2</t>
  </si>
  <si>
    <t>Výkop a záhos jámy pro zpřístupnění stávajícího uzemnění</t>
  </si>
  <si>
    <t>Svorka pásek - drát, s mezideskou</t>
  </si>
  <si>
    <t>Ochranný antikorozní nátěr spoje gumoasfaltovou suspenzí</t>
  </si>
  <si>
    <t>Drobný montážní materiál</t>
  </si>
  <si>
    <t>Montáž, zapojení, vyzkoušení a oživení výše specifikovaného zařízení</t>
  </si>
  <si>
    <t>Výchozí revize</t>
  </si>
  <si>
    <t>Začátek výstavby:</t>
  </si>
  <si>
    <t>Konec výstavby:</t>
  </si>
  <si>
    <t>Zpracováno dne:</t>
  </si>
  <si>
    <t>M.j.</t>
  </si>
  <si>
    <t>m3</t>
  </si>
  <si>
    <t>m2</t>
  </si>
  <si>
    <t>t</t>
  </si>
  <si>
    <t>kus</t>
  </si>
  <si>
    <t>m</t>
  </si>
  <si>
    <t>kg</t>
  </si>
  <si>
    <t>h</t>
  </si>
  <si>
    <t>T</t>
  </si>
  <si>
    <t>ks</t>
  </si>
  <si>
    <t>Množství</t>
  </si>
  <si>
    <t>Objednatel:</t>
  </si>
  <si>
    <t>Projektant:</t>
  </si>
  <si>
    <t>Zhotovitel:</t>
  </si>
  <si>
    <t>Zpracoval:</t>
  </si>
  <si>
    <t>Montáž</t>
  </si>
  <si>
    <t>Armádní servisní, příspěvková organizace</t>
  </si>
  <si>
    <t>ing. Machovec</t>
  </si>
  <si>
    <t>Celkem</t>
  </si>
  <si>
    <t>Rozpočtové náklady v Kč</t>
  </si>
  <si>
    <t>Projektant</t>
  </si>
  <si>
    <t>Datum, razítko a podpis</t>
  </si>
  <si>
    <t>Objednatel</t>
  </si>
  <si>
    <t>Celkem bez DPH</t>
  </si>
  <si>
    <t>Zhotovitel</t>
  </si>
  <si>
    <t>IČ/DIČ:</t>
  </si>
  <si>
    <t>Položek:</t>
  </si>
  <si>
    <t>Datum:</t>
  </si>
  <si>
    <t>Název objektu</t>
  </si>
  <si>
    <t>F1</t>
  </si>
  <si>
    <t>F2</t>
  </si>
  <si>
    <t>G1</t>
  </si>
  <si>
    <t>G2</t>
  </si>
  <si>
    <t>DPH %</t>
  </si>
  <si>
    <t>DPH (Kč)</t>
  </si>
  <si>
    <t>Cena s DPH (Kč)</t>
  </si>
  <si>
    <t>Úpravna vody ve vojenském</t>
  </si>
  <si>
    <t>zařízení 4218 Štěpánov</t>
  </si>
  <si>
    <t>Stavební část</t>
  </si>
  <si>
    <t>Technologická část</t>
  </si>
  <si>
    <t>Rekapitulace nákladů stavby</t>
  </si>
  <si>
    <t xml:space="preserve">SWECO Hydroprojekt a.s. </t>
  </si>
  <si>
    <t>Sweco Hydroprojekt a.s.</t>
  </si>
  <si>
    <t>148</t>
  </si>
  <si>
    <t>A</t>
  </si>
  <si>
    <t>Základní rozpočtové náklady</t>
  </si>
  <si>
    <t>B</t>
  </si>
  <si>
    <t>Doplňkové náklady</t>
  </si>
  <si>
    <t>C</t>
  </si>
  <si>
    <t>Náklady na umístění stavby (NUS)</t>
  </si>
  <si>
    <t>HSV</t>
  </si>
  <si>
    <t>Dodávky</t>
  </si>
  <si>
    <t>Práce přesčas</t>
  </si>
  <si>
    <t>Zařízení staveniště</t>
  </si>
  <si>
    <t>Bez pevné podl.</t>
  </si>
  <si>
    <t>Mimostav. doprava</t>
  </si>
  <si>
    <t>PSV</t>
  </si>
  <si>
    <t>Kulturní památka</t>
  </si>
  <si>
    <t>Územní vlivy</t>
  </si>
  <si>
    <t>Provozní vlivy</t>
  </si>
  <si>
    <t>"M"</t>
  </si>
  <si>
    <t>Ostatní</t>
  </si>
  <si>
    <t>NUS z rozpočtu</t>
  </si>
  <si>
    <t>Přesun hmot a sutí</t>
  </si>
  <si>
    <t>ZRN celkem</t>
  </si>
  <si>
    <t>DN celkem</t>
  </si>
  <si>
    <t>NUS celkem</t>
  </si>
  <si>
    <t>Základ 0%</t>
  </si>
  <si>
    <t>Základ 15%</t>
  </si>
  <si>
    <t>DPH 15%</t>
  </si>
  <si>
    <t>Základ 21%</t>
  </si>
  <si>
    <t>DPH 21%</t>
  </si>
  <si>
    <t>Celkem včetně DPH</t>
  </si>
  <si>
    <t>Poznámka:</t>
  </si>
  <si>
    <t>Výkaz výměr</t>
  </si>
  <si>
    <t>Rozměry</t>
  </si>
  <si>
    <t>Cenová soustava</t>
  </si>
  <si>
    <t>RTS II / 2012</t>
  </si>
  <si>
    <t>2   Položka 2.3.25, viz výkres F.1.2</t>
  </si>
  <si>
    <t>4   Položka 2.3.25, viz výkres .1.2</t>
  </si>
  <si>
    <t>RTS komentář:</t>
  </si>
  <si>
    <t>Položka neobsahuje rozepření ani vzepření pažení. Odstranění pažení se oceňuje samostatně.</t>
  </si>
  <si>
    <t>4   Položka 2.3.25, viz výkres F.1.2</t>
  </si>
  <si>
    <t>Odstranění rozepření stěn se oceňuje samostatně.</t>
  </si>
  <si>
    <t>(1,5*0,5*0,2)+(0,8*0,8*0,2)+(0,65*0,6*0,2)+(0,8*0,73*0,2)   Položka 2.3.19, viz výkres F.1.2</t>
  </si>
  <si>
    <t>0,12*0,47   Položka 2.3.19, viz výkres F.1.2</t>
  </si>
  <si>
    <t>V položce jsou zakalkulovány náklady na dodání plošně rovných sítí, jejich uložení a případné stříhání a její vyvázání nebo přivaření bodovými svary. Položka neobsahuje ohýbání sítí do hran.</t>
  </si>
  <si>
    <t>(0,4+0,18)*0,12   Jímky 20.1,20.2,20.3, položka 2.3.20, viz výkres F.1.2</t>
  </si>
  <si>
    <t>6,125*0,5   Položka 2.3.2, viz výkres F.1.2</t>
  </si>
  <si>
    <t>0,15+0,61   Položka 2.3.9, viz výkres F.1.2</t>
  </si>
  <si>
    <t>0,2*(4*1,5+4*0,8+4*0,65+4*0,8)   Položka 2.3.19, viz výkres F.1.2</t>
  </si>
  <si>
    <t>0,138   Položka 2.3.18, viz výkres F.1.6</t>
  </si>
  <si>
    <t>(2,9*3*14,3)/1000   Položka 2.3.2, viz výkres F.1.2</t>
  </si>
  <si>
    <t>V položkách je mimo vlastního osazení zakalkulována i dodávka ocelových válcovaných nosníků profilu U č.14 včetně ztratného ve výši 8%, které kryje náklady na prořez (zbytkový odpad) a náklady na řezání příslušných délek.</t>
  </si>
  <si>
    <t>0,75*0,37   Položka 2.3.24, viz výkres F.1.2</t>
  </si>
  <si>
    <t>2,5*0,4   Položka 2.3.14, viz výkres F.1.2</t>
  </si>
  <si>
    <t>2*10   Nosníky, položka 2.3.16, viz výkres F.1.2</t>
  </si>
  <si>
    <t>2*3   Úchyty žebříku, položka 2.3.16, viz výkres F.1.2</t>
  </si>
  <si>
    <t>V položkách je mimo vlastního osazení zakalkulována i dodávka ocelových válcovaných nosníků profilu I č.14 včetně ztratného ve výši 8%, které kryje náklady na prořez (zbytkový odpad) a náklady na řezání příslušných délek.</t>
  </si>
  <si>
    <t>2+2+1+1   Položka 2.3.2, viz výkres F.1.2</t>
  </si>
  <si>
    <t>2*(2*0,8+4*1,97)+(2+2+1+1)   Položka 2.3.6, viz výkres F.1.2</t>
  </si>
  <si>
    <t>6,125+(2+2+1+1)*0,5   Položka 2.3.2, viz výkres F.1.2</t>
  </si>
  <si>
    <t>(2,5*3,25)-(1,25*2,5)-(2*1)   Položka 2.3.7, viz výkres F.1.2</t>
  </si>
  <si>
    <t>10*(0,7+0,5+0,7)   Položka 2.3.11, viz výkres F.1.2</t>
  </si>
  <si>
    <t>6,125   Položka 2.3.2, viz výkres F.1.2</t>
  </si>
  <si>
    <t>4   Položka 2.3.22, viz výkes F.1.2</t>
  </si>
  <si>
    <t>(4*0,75)*2*0,075*0,5   Stěny jímek 20.1,20.2, položka 2.3.20, viz výkres F.1.2</t>
  </si>
  <si>
    <t>(0,75*0,75)*2*0,5   Dno jímek 20.1,20.2, položka 2.3.20, viz výkres F.1.2</t>
  </si>
  <si>
    <t>(4*0,85)*0,075*0,5   Stěny jímky 20.3, položka 2.3.20, viz výkres F.1.2</t>
  </si>
  <si>
    <t>(0,85*0,85)*0,05   no jímky 20.3, položka 2.3.20, viz výkres F.1.2</t>
  </si>
  <si>
    <t>(8,05*4,75)*0,2   Místnost č. 2, položka 2.3.12, viz výkres F.1.2</t>
  </si>
  <si>
    <t>1*2   Položka 2.3.1, viz výkres F.1.2</t>
  </si>
  <si>
    <t>1   Položka 2.3.1, viz výkres F.1.2</t>
  </si>
  <si>
    <t>1   Položka 2.3.6, viz výkres F.1.2</t>
  </si>
  <si>
    <t>V položce jsou zakalkulovány i náklady na dodávku ocelové zárubně 80x197x11. V položce jsou zakalkulovány náklady na pomocné pracovní lešení o výšce podlahy do 1900 mm a pro zatížení do 1,5 kPa.</t>
  </si>
  <si>
    <t>1*1   Položka 2.3.1, viz výkres F.1.2</t>
  </si>
  <si>
    <t>Položka je určena pro osazování parapetních desek z plastických a poloplastických hmot na nízkoexpanzní montážní pěnu. Těsnění spáry mezi parapetem a rámem okna transpatentním silikonem. V položce jsou zakalkulovány i náklady na dodávku desek.</t>
  </si>
  <si>
    <t>20   Místnost č.2, položka 2.3.12, viz výkres F.1.2</t>
  </si>
  <si>
    <t>Plochy izolací jednotlivě menší než 10 m2 se oceňují s příplatkem položka číslo 711 19 - 9097.Při stanovení množství izolace se z celkového množství neodečítají otvory nebo neizolované plochy menší než 2 m2.</t>
  </si>
  <si>
    <t>(0,6*0,6)*2   Jímka 20.1,20.2, položka 2.3.20, viz výkres F.1.2</t>
  </si>
  <si>
    <t>(0,7*0,7)*1   Jímka 20.3, polžka 2.3.20, viz výkres F.1.2</t>
  </si>
  <si>
    <t>2,5*0,5   Viz výkres F.1.2</t>
  </si>
  <si>
    <t>(2*8,05+2*4,75)*0,5   Místnost č.2, položka 2.3.1, viz výkres F.1.2</t>
  </si>
  <si>
    <t>Plochy izolací jednotlivě menší než 10 m2 se oceňují s příplatkem položka číslo 711 19 - 9097. Při stanovení množství izolace se z celkového množství neodečítají otvory nebo neizolované plochy menší než 1 m2.</t>
  </si>
  <si>
    <t>(4*0,6)*2*0,8   Jímka 20.1,20.2, položka 2.3.20, viz výkres F.1.2</t>
  </si>
  <si>
    <t>(4*0,7)*1*0,8   Jímka 20.3, položka 2.3.20, viz výkres F.1.2</t>
  </si>
  <si>
    <t>6,08   Jímka 20.1,20.2,20.3, položka 2.3.20, viz výkres F.1.2</t>
  </si>
  <si>
    <t>2,5*0,5   Položka 2.3.2, viz výkres F.1.2</t>
  </si>
  <si>
    <t>2*1,5   Položka 2.3.23, viz výkres F.1.2</t>
  </si>
  <si>
    <t>2*2,5   Položka 2.3.23, viz výkres F.1.2</t>
  </si>
  <si>
    <t>3+4   Položka 2.3.10, viz výkres F.1.2 a TZ</t>
  </si>
  <si>
    <t>4   Položka 2.3.22, viz výkres F.1.2 a TZ</t>
  </si>
  <si>
    <t>1   Položka 2.3.21, viz výkres F.1.2</t>
  </si>
  <si>
    <t>10   Položka 2.3.21, viz výkres F.1.2</t>
  </si>
  <si>
    <t>4*4   Přístřešek nad studnou, položka 2.3.5</t>
  </si>
  <si>
    <t>6   Položka 2.3.18, viz výkres F.1.6</t>
  </si>
  <si>
    <t>(1,5*13,4)+6*(0,12*0,12*0,015*7200)   Položka 2.3.8, viz výkres F.1.2</t>
  </si>
  <si>
    <t>(10*0,5+0,75*0,8)*29,5   Položka 2.3.11, viz výkres F.1.2</t>
  </si>
  <si>
    <t>50   Položka 2.3.16, viz výkres F.1.2</t>
  </si>
  <si>
    <t>(3*3*3,14/4)*22   Studna, položka 2.3.18, viz výkres F.1.2</t>
  </si>
  <si>
    <t>3   Položka 2.3.17, viz výkres F.1.2</t>
  </si>
  <si>
    <t>(2*8,05+2*4,75)-1,6-1   Místnost č. 2, položka 2.3.12, viz výkres F.1.2</t>
  </si>
  <si>
    <t>(8,05*4,75)-5,6   Místnost č. 2, položka 2.3.12, viz výkres F.1.2</t>
  </si>
  <si>
    <t>2   Místnost č.2, položka 2.3.12, viz výres F.1.2</t>
  </si>
  <si>
    <t>2   Místnost č.2, položka 2.3.12, viz výkres F.1.2</t>
  </si>
  <si>
    <t>5,6   Položka 2.3.11, viz výkres F.1.2</t>
  </si>
  <si>
    <t>Množství se určuje v m2 součtem jednotlivých rozvinutých ploch odstranění, odmaštění nebo odrezivění. Položka je určena i pro odmaštění plechů OK kategorie D dodávaných s konzervací a pro odmaštění stávajících konstrukcí kromě konstrukcí klempířských.</t>
  </si>
  <si>
    <t>115,5-29</t>
  </si>
  <si>
    <t>26,75   Místnost č.1 - stěny, položka 2.3.7, viz výkres F.1.2</t>
  </si>
  <si>
    <t>10,58   Místnost č.1 - strop, položka 2.3.7, viz výkres F.1.2</t>
  </si>
  <si>
    <t>39,94   Místnost č.2 - stěny, položka 2.3.7, viz výkres F.1.2</t>
  </si>
  <si>
    <t>38,23   Místnost č.2 - strop, položka 2.3.7, viz výkres F.1.2</t>
  </si>
  <si>
    <t>((2*8,05+2*4,75)-(1,6+0,8))*1,25</t>
  </si>
  <si>
    <t>(0,6*0,6)*2*0,15   Dno jímek 20.1, 20.2, položka 2.3.20, viz výkres F.1.2</t>
  </si>
  <si>
    <t>(0,7*0,7)*0,15   Dno jímky 20.3, položka 2.3.20, viz výkres F.1.2</t>
  </si>
  <si>
    <t>(4*0,6)*2*0,15*0,35   Stěny jímek 20.1, 20.2, položka 2.3.20, viz výkres F.1.2</t>
  </si>
  <si>
    <t>(4*0,7)*0,15*0,35   Stěny jímky 20.3, položka 2.3.20, viz výkres F.1.2</t>
  </si>
  <si>
    <t>0,4   Stěny jímek 20.1, 20.2,20.3, položka 2.3.20, viz výkres F.1.2</t>
  </si>
  <si>
    <t>4*0,3*2*0,4   Jímka 20.1,20.2, položka 2.3.20, viz výkres F.1.2</t>
  </si>
  <si>
    <t>4*0,4*0,4   Jímka 20.3, položka 2.3.20, viz výkres F.1.2</t>
  </si>
  <si>
    <t>1   Kryt studny, položka 2.3.15, viz výkres F.1.2</t>
  </si>
  <si>
    <t>1   Kryt studny, položka 2.3.20, viz výkres F.1.2</t>
  </si>
  <si>
    <t>2   Jímka 20.1,20.2, položka 2.3.20, viz výkres F.1.2</t>
  </si>
  <si>
    <t>Položka je určena pro osazení mříží litinových včetně rámů a košů na bahno. V položkách jsou zakalkulovány náklady na dodání mříže lehké s rámem 300x300. V položce jsou zakalkulovány i náklady na cementovou maltu.</t>
  </si>
  <si>
    <t>2   Vstupní otvor do studny, položka 2.3.15, viz výkres F.1.2</t>
  </si>
  <si>
    <t>2   Položka 2.3.25, viz TZ</t>
  </si>
  <si>
    <t>Položka je určena pro obetonování potrubí v otevřeném výkopu, pro práce ve štole se k položce používá příplatek 89962-3192. Obetonování zdiva stok ve štole se oceňuje položkami 35931 Výplň za rubem cihelného zdiva stok části A 03 tohoto sborníku.</t>
  </si>
  <si>
    <t>35   Položka 2.3.25, viz. TZ</t>
  </si>
  <si>
    <t>Platnost hodinových zúčtovacích sazeb  Hodinovými zúčtovacími sazbami (HZS) se oceňují: a)	předběžné obhlídky pracoviště vyžádané objednatelem, b)	průzkumné práce na kulturních památkách, sloužící pro získání podkladů k rekonstrukci kulturní památky, c)	revize stavebních objektů nebo jejich části, jejichž oprava se oceňuje podle stavebních ceníků, d)	práce při havarijních a živelních pohromách prováděné bez projektové dokumentace nebo na základě zjednodušené projektové dokumentace bez rozpočtu, e)	práce v rozsahu vymezeném v jednotlivých cenících f)	práce prováděné výškovými specialisty a potápěči, g)	práce zařazované do hlavy IV souhrnného rozpočtu staveb, prováděné jako součást stavebních objektů, pokud je nelze ocenit položkami stavebních ceníků.  Na základě písemné dohody mezi zhotovitele a objednatelem je</t>
  </si>
  <si>
    <t>možno ocenit stavební práce pomocí HZS jde-li o: a)	stavební práce prováděné bez projektové dokumentace, b)	práce, pro které není ve stavebních cenících položka.  Pří použití hodinových zúčtovacích sazeb se oceňuje: a)	počet skutečně odpracovaných hodin všech pracovníků včetně času vynaloženého na předběžnou obhlídku pracoviště za účelem zjištění rozsahu prací, objednatelem potvrzených ve stavebním deníku, nebo samostatném dokladu, pokud se stavební deník nevede, b)	přímý materiál,  c)	náklady na provoz stavebních strojů, d)	ostatní přímé náklady.  Počet odpracovaných hodin jednotlivých pracovníků se zaokrouhlí: a)	na půlhodinu, trvá-li práce 30 minut nebo méně, b)	na celou hodinu, trvá-li práce více než 30 minut.</t>
  </si>
  <si>
    <t>19   Položka 2.3.25, viz výkres F.1.2</t>
  </si>
  <si>
    <t>(0,5*0,5)+(2,5*0,5)+(1*0,25)   Položka 2.3.9, viz výkres F.1.2</t>
  </si>
  <si>
    <t>8,05*4,75   Místnost č. 2, viz výkres F.1.2</t>
  </si>
  <si>
    <t>3,65*2,9   Místnost č.1, viz výkres F.1.2</t>
  </si>
  <si>
    <t>2   Položka 2.3.3, viz výkres F.1.2</t>
  </si>
  <si>
    <t>(10*3*22,8)/1000   Položka 2.3.16, viz výkres F.1.2</t>
  </si>
  <si>
    <t>V položce není kalkulována manipulace se sutí, která se oceňuje samostatně položkami souboru 979. Položka se používá i pro vybourání nosníků ze zdi kamenné.</t>
  </si>
  <si>
    <t>(8,05*4,75)-5,6   Místnost č.2, položka 2.3.12, viz výkres F.1.2</t>
  </si>
  <si>
    <t>2   Položka 2.3.6, viz výkres F.1.2</t>
  </si>
  <si>
    <t>4   Otvor 22.1,22.2,(Z/1), položka 2.3.22, viz výkres F.1.2</t>
  </si>
  <si>
    <t>2   Otvor 22.3, položka 2.3.22, viz výkres F.1.2</t>
  </si>
  <si>
    <t>((2,5*3,25)-(2*1))*0,5   Položka 2.3.2, viz výkres F.1.2</t>
  </si>
  <si>
    <t>2   Položka 2.3.4, viz výkres F.1.2</t>
  </si>
  <si>
    <t>2,5   Položka 2.3.2, viz výkres F.1.2</t>
  </si>
  <si>
    <t>998763101R00</t>
  </si>
  <si>
    <t>Přesun hmot pro dřevostavby, výšky do 12 m</t>
  </si>
  <si>
    <t>14,4049</t>
  </si>
  <si>
    <t>14,4049*9</t>
  </si>
  <si>
    <t>001has</t>
  </si>
  <si>
    <t>Přístroj hasicí práškový</t>
  </si>
  <si>
    <t>vlastní</t>
  </si>
  <si>
    <t>Práškový hasící přístroj určení: hašení požárů tř. ABC provozní schopnost: od -20° do + 60°C hasící látka: FUREX ABC 40 výtlačný prostředek: dusík (N) nebo suchý vzduch  obj.č. 449 324 1004 minimální dostřik: 4m min.doba činnosti: 12s hmotnost nápně: 6kg hmotnost přístroje: 10,6 kg rozměry: výška/pr. nádoby  470/150 mm</t>
  </si>
  <si>
    <t>001lek</t>
  </si>
  <si>
    <t>Lékárnička dřevěná s náplní</t>
  </si>
  <si>
    <t>soubor</t>
  </si>
  <si>
    <t>001sv</t>
  </si>
  <si>
    <t>Přenosná svítilna</t>
  </si>
  <si>
    <t>0,6*0,6   Položka 2.3.15, viz výkres F.1.2</t>
  </si>
  <si>
    <t>Plech nerez, materiál 1.4301 rozměr plechu 3,0 x 1000 x 2000 m hmotnost tabule: 48 kg</t>
  </si>
  <si>
    <t>(29,5*6)/1000   Roštové kryty, místnost č. 2, položka 2.3.18, viz výkres F.1.4</t>
  </si>
  <si>
    <t>hmotnost 1 m2 = 27,55 kg  válcovaný za tepla jakost S235JRG2 dle EN 10025+A1</t>
  </si>
  <si>
    <t>1   Studna, položka 2.3.17, viz výkres F.1.2</t>
  </si>
  <si>
    <t>3*0,9   Položka 2.3.18, viz výkres F.1.4</t>
  </si>
  <si>
    <t>0,3*0,3   Položka 2.3.20, viz výkres F.1.2</t>
  </si>
  <si>
    <t>Odpadové trubky PVC-U hladké nehrdlované  11101</t>
  </si>
  <si>
    <t>3   Položka 2.3.10,viz výkres F.1.2 a TZ</t>
  </si>
  <si>
    <t>3*2   Položka 2.3.13, viz výkres F.1.2 a TZ</t>
  </si>
  <si>
    <t>Odpadové trubky PVC-U hladké nehrdlované  161127</t>
  </si>
  <si>
    <t>1   Položka 2.3.22, viz výkres F.1.2</t>
  </si>
  <si>
    <t>Kanalizační trubky PVC-U hladké s hrdlem  113883</t>
  </si>
  <si>
    <t>Kanalizační trubky PVC-U hladké s hrdlem  113852</t>
  </si>
  <si>
    <t>106,19   Položka 2.3.18, viz výkres F.1.6</t>
  </si>
  <si>
    <t>20   Položka 2.3.25, viz výkres F.1.2</t>
  </si>
  <si>
    <t>1   Položka 1, viz podklad F.2 Technický popis</t>
  </si>
  <si>
    <t>8   Položka 2, viz podklad F.2 Technický popis</t>
  </si>
  <si>
    <t>1   Položka 3, viz podklad F.2 Technický popis</t>
  </si>
  <si>
    <t>8   Položka 4, viz podklad F.2 Technický popis</t>
  </si>
  <si>
    <t>8   Položka 5, viz podklad F.2 Technický popis</t>
  </si>
  <si>
    <t>1   Položka 6, viz podklad F.2 Technický popis</t>
  </si>
  <si>
    <t>1   Položka 7, viz podklad F.2 Technický popis</t>
  </si>
  <si>
    <t>1   Položka 8, viz podklad F.2 Technický popis</t>
  </si>
  <si>
    <t>1   Položka 9, viz podklad F.2 Technický popis</t>
  </si>
  <si>
    <t>6   Položka 10, viz podklad F.2 Technický popis</t>
  </si>
  <si>
    <t>1   Položka 11, viz podklad F.2 Technický popis</t>
  </si>
  <si>
    <t>3   Položka 12, viz podklad F.2 Technický popis</t>
  </si>
  <si>
    <t>10   Položka 13, viz podklad F.2 Technický popis</t>
  </si>
  <si>
    <t>9   Položka 14, viz podklad F.2 Technický popis</t>
  </si>
  <si>
    <t>1   Položka 15, viz podklad F.2 Technický popis</t>
  </si>
  <si>
    <t>29   Položka 16, viz podklad F.2 Technický popis</t>
  </si>
  <si>
    <t>48   Položka 17, viz podklad F.2 Technický popis</t>
  </si>
  <si>
    <t>11   Položka 18, viz podklad F.2 Technický popis</t>
  </si>
  <si>
    <t>4   Položka 19, viz podklad F.2 Technický popis</t>
  </si>
  <si>
    <t>45   Položka 20, viz podklad F.2 Technický popis</t>
  </si>
  <si>
    <t>161   Položka 21, viz podklad F.2 Technický popis</t>
  </si>
  <si>
    <t>12   Položka 22, viz podklad F.2 Technický popis</t>
  </si>
  <si>
    <t>22   Položka 23, viz podklad F.2 Technický popis</t>
  </si>
  <si>
    <t>8   Položka 24, viz podklad F.2 Technický popis</t>
  </si>
  <si>
    <t>24   Položka 25, viz podklad F.2 Technický popis</t>
  </si>
  <si>
    <t>1   Položka 26, viz podklad F.2 Technický popis</t>
  </si>
  <si>
    <t>29   Položka 27, viz podklad F.2 Technický popis</t>
  </si>
  <si>
    <t>35   Položka 28, viz podklad F.2 Technický popis</t>
  </si>
  <si>
    <t>0,5   Položka 29, viz podklad F.2 Technický popis</t>
  </si>
  <si>
    <t>2   Položka 30, viz podklad F.2 Technický popis</t>
  </si>
  <si>
    <t>145</t>
  </si>
  <si>
    <t>0,5   Položka 31, viz podklad F.2 Technický popis</t>
  </si>
  <si>
    <t>146</t>
  </si>
  <si>
    <t>1   Položka 32, viz podklad F.2 Technický popis</t>
  </si>
  <si>
    <t>147</t>
  </si>
  <si>
    <t>1   Položka 33, viz podklad F.2 Technický popis</t>
  </si>
  <si>
    <t>1   Položka 34, viz podklad F.2 Technický popis</t>
  </si>
  <si>
    <t>ARMÁDNÍ SERVISNÍ, příspěvková organizace</t>
  </si>
  <si>
    <t>G.1 - Technologická část</t>
  </si>
  <si>
    <t>Sweco Hydroprojekt a.s., OZ Brno, Minská 18</t>
  </si>
  <si>
    <t>Rozvaděč RM24</t>
  </si>
  <si>
    <t>viz G.1.2, komponent 13</t>
  </si>
  <si>
    <t>Tlačítko nouzového vypnutí</t>
  </si>
  <si>
    <t xml:space="preserve">viz G.1.2, komponent 25_x000D_
</t>
  </si>
  <si>
    <t>Deplokační skříň</t>
  </si>
  <si>
    <t>viz G.1.2, komponent 26</t>
  </si>
  <si>
    <t>Svorkovací skříň ponorného čerpadla</t>
  </si>
  <si>
    <t>viz G.1.2, komponent 27</t>
  </si>
  <si>
    <t>Svorkovací skříň plovákového spínače</t>
  </si>
  <si>
    <t>viz G.1.2, komponent 28</t>
  </si>
  <si>
    <t>Svorkovací skříň vysílače impulzů u vodoměru</t>
  </si>
  <si>
    <t>viz G.1.2, komponent 29</t>
  </si>
  <si>
    <t>Kabel plastový s měděnými jádry CYKY - J 4*16 - vč. uložení, ukončení a připojení</t>
  </si>
  <si>
    <t>viz G.1.2, komponent 30</t>
  </si>
  <si>
    <t>Kabelové propoje úpravny vody</t>
  </si>
  <si>
    <t>viz G.1.2, komponent 31</t>
  </si>
  <si>
    <t>Kabelový žlab 62*50 mm</t>
  </si>
  <si>
    <t>viz G.1.2, komponent 32</t>
  </si>
  <si>
    <t>Kabelový žlab 125*50 mm</t>
  </si>
  <si>
    <t>viz G.1.2, komponent 33</t>
  </si>
  <si>
    <t>Elektroinstalační trubka</t>
  </si>
  <si>
    <t>viz G.1.2, komponent 34</t>
  </si>
  <si>
    <t>Pospojování - vodič CYY 1*6 mm2</t>
  </si>
  <si>
    <t>viz G.1.2, komponent 35</t>
  </si>
  <si>
    <t>Vodič CYY 1*16 mm2, zelenožlutý - vč. montáže, připojovacích svorek a připojení</t>
  </si>
  <si>
    <t xml:space="preserve">viz G.1.2, komponent 36_x000D_
</t>
  </si>
  <si>
    <t>Demontáž stávající elektroinstalace</t>
  </si>
  <si>
    <t>Montáž elektroinstalace</t>
  </si>
  <si>
    <t>2300001VD</t>
  </si>
  <si>
    <t>Propojovací potrubí</t>
  </si>
  <si>
    <t>viz G.1.2, komponent 24</t>
  </si>
  <si>
    <t>2300002VD</t>
  </si>
  <si>
    <t>Provizorní propojovací potrubí</t>
  </si>
  <si>
    <t>viz G.1.2, komponent 37</t>
  </si>
  <si>
    <t>35000001VD</t>
  </si>
  <si>
    <t>Dávkovací proporciální čerpadlo - montáž vč. dodávky</t>
  </si>
  <si>
    <t>viz G.1.2, komponent 01</t>
  </si>
  <si>
    <t>35000002VD</t>
  </si>
  <si>
    <t>Zásobník 200 l</t>
  </si>
  <si>
    <t>viz G.1.2, komponent 02</t>
  </si>
  <si>
    <t>35000003VD</t>
  </si>
  <si>
    <t>Aerátor v tenké vrstvě Inka</t>
  </si>
  <si>
    <t>viz G.1.2, komponent 03</t>
  </si>
  <si>
    <t>35000004VD</t>
  </si>
  <si>
    <t>Podstavná nádrž kruhová 3 000 l pod aerátor</t>
  </si>
  <si>
    <t>viz G.1.2, komponent 04</t>
  </si>
  <si>
    <t>35000005VD</t>
  </si>
  <si>
    <t>Mezipřírubová klapa uzavírací s el.servopohonem DN 40</t>
  </si>
  <si>
    <t xml:space="preserve">viz G.1.2, komponent 05_x000D_
</t>
  </si>
  <si>
    <t>35000006VD</t>
  </si>
  <si>
    <t>Provozní čerpadlo vertikální do suché jímky</t>
  </si>
  <si>
    <t xml:space="preserve">viz G.1.2, komponent 06_x000D_
</t>
  </si>
  <si>
    <t>35000007VD</t>
  </si>
  <si>
    <t>Dávkovací proporciální čerpadlo - montáž a dodávka</t>
  </si>
  <si>
    <t xml:space="preserve">viz G.1.2, komponent 07_x000D_
</t>
  </si>
  <si>
    <t>35000008VD</t>
  </si>
  <si>
    <t>viz G.1.2, komponent 08</t>
  </si>
  <si>
    <t>35000009VD</t>
  </si>
  <si>
    <t>Automatický filtr</t>
  </si>
  <si>
    <t>viz G.1.2, komponent 09</t>
  </si>
  <si>
    <t>35000010VD</t>
  </si>
  <si>
    <t>Vodoměr DN 25 s čidlem průtoků</t>
  </si>
  <si>
    <t>viz G.1.2, komponent 10</t>
  </si>
  <si>
    <t>35000011VD</t>
  </si>
  <si>
    <t>Patronový filtr</t>
  </si>
  <si>
    <t>viz G.1.2, komponent 11</t>
  </si>
  <si>
    <t>35000012VD</t>
  </si>
  <si>
    <t>Membránový ventil</t>
  </si>
  <si>
    <t>viz G.1.2, komponent 12</t>
  </si>
  <si>
    <t>35000013VD</t>
  </si>
  <si>
    <t>Indukční průtokoměr DN 32</t>
  </si>
  <si>
    <t>viz G.1.2, komponent 14</t>
  </si>
  <si>
    <t>35000014VD</t>
  </si>
  <si>
    <t>Provozní ponorné čerpadlo vertikální</t>
  </si>
  <si>
    <t>viz G.1.2, komponent 15</t>
  </si>
  <si>
    <t>35000015VD</t>
  </si>
  <si>
    <t>Prací čerpadlo vertikální do suché jímky</t>
  </si>
  <si>
    <t>viz G.1.2, komponent 16</t>
  </si>
  <si>
    <t>35000016VD</t>
  </si>
  <si>
    <t>Měření hladiny ve studni</t>
  </si>
  <si>
    <t>viz G.1.2, komponent 17</t>
  </si>
  <si>
    <t>35000017VD</t>
  </si>
  <si>
    <t>Akumulační nádrž samonosná 10 000 l</t>
  </si>
  <si>
    <t>viz G.1.2, komponent 18</t>
  </si>
  <si>
    <t>35000018VD</t>
  </si>
  <si>
    <t>Automatická tlaková (AT) stanice</t>
  </si>
  <si>
    <t>viz G.1.2, komponent 19</t>
  </si>
  <si>
    <t>35000019VD</t>
  </si>
  <si>
    <t>Vodoměr (stanovené měření pro fakturaci stočného) DN 50/PN 10/16 s čidlem průtoku</t>
  </si>
  <si>
    <t>viz G.1.2, komponent 20</t>
  </si>
  <si>
    <t>35000020VD</t>
  </si>
  <si>
    <t>Požární ponorné čerpadlo vertikální</t>
  </si>
  <si>
    <t>viz G.1.2, komponent 21</t>
  </si>
  <si>
    <t>35000021VD</t>
  </si>
  <si>
    <t>Zdvihací otočná konzola</t>
  </si>
  <si>
    <t>viz G.1.2, komponent 22</t>
  </si>
  <si>
    <t>35000022VD</t>
  </si>
  <si>
    <t>Obslužná plošina aetrátoru</t>
  </si>
  <si>
    <t>viz G.1.2, komponent 23</t>
  </si>
  <si>
    <t>35000023VD</t>
  </si>
  <si>
    <t>500 l chemikálie</t>
  </si>
  <si>
    <t>litr</t>
  </si>
  <si>
    <t>viz G.1.2, komponent 38</t>
  </si>
  <si>
    <t>35000024VD</t>
  </si>
  <si>
    <t>Demontáž stávajícího strojního zařízení</t>
  </si>
  <si>
    <t>G.2 - Elektrotechnická část</t>
  </si>
  <si>
    <t>Dispečerský počítač</t>
  </si>
  <si>
    <t>Vizualizace technologie úpravny vody</t>
  </si>
  <si>
    <t>Záložní zdroj UPS</t>
  </si>
  <si>
    <t>Zaškolení obsluhy</t>
  </si>
  <si>
    <t>Návod na obsluhu</t>
  </si>
  <si>
    <t>FTP kabel</t>
  </si>
  <si>
    <t>Prostup FTP kabelu</t>
  </si>
  <si>
    <t>Plastová vkládací lišta</t>
  </si>
  <si>
    <t>Montáž, zapojení, vyzkoušení a oživení výše specifikovaných zařízení</t>
  </si>
  <si>
    <t>Jednotková cena (Kč)</t>
  </si>
  <si>
    <t>Náklady celkem (Kč)</t>
  </si>
  <si>
    <t>G.2</t>
  </si>
  <si>
    <t>G.1</t>
  </si>
  <si>
    <t>Mezisoučet</t>
  </si>
  <si>
    <t>Krycí list objektu (F.1 - stavební úpravy)</t>
  </si>
  <si>
    <t>Krycí list objektu (F.2 - stavební elektroinstalace)</t>
  </si>
  <si>
    <t>Krycí list objektu (G.1 - technologická část)</t>
  </si>
  <si>
    <t>Krycí list objektu (G.2 - elektrotechnická část)</t>
  </si>
  <si>
    <r>
      <t xml:space="preserve">Ostatní rozp. náklady, </t>
    </r>
    <r>
      <rPr>
        <sz val="10"/>
        <color indexed="8"/>
        <rFont val="Arial"/>
        <family val="2"/>
        <charset val="238"/>
      </rPr>
      <t xml:space="preserve">PD skutečného provedení stavby 3x v listinné podobě a 1x v elektronické podobě na CD (ve formátu *.pdf, *.doc, *.dwg) – dle Vyhlášky č. 499/2006 Sb., příloha č. 7. </t>
    </r>
  </si>
  <si>
    <r>
      <t xml:space="preserve">Ostatní rozp. náklady, </t>
    </r>
    <r>
      <rPr>
        <sz val="10"/>
        <color indexed="8"/>
        <rFont val="Arial"/>
        <family val="2"/>
        <charset val="238"/>
      </rPr>
      <t>zpracování návrhu provozního řádu v písemné i elektronické podobě na CD (1x v listinné podobě a 1x v elektronické podobě)</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</si>
</sst>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color indexed="8"/>
      <name val="Arial"/>
      <charset val="238"/>
    </font>
    <font>
      <sz val="18"/>
      <color indexed="8"/>
      <name val="Arial"/>
      <charset val="238"/>
    </font>
    <font>
      <b/>
      <sz val="10"/>
      <color indexed="8"/>
      <name val="Arial"/>
      <charset val="238"/>
    </font>
    <font>
      <sz val="10"/>
      <color indexed="61"/>
      <name val="Arial"/>
      <charset val="238"/>
    </font>
    <font>
      <sz val="10"/>
      <color indexed="62"/>
      <name val="Arial"/>
      <charset val="238"/>
    </font>
    <font>
      <sz val="24"/>
      <color indexed="8"/>
      <name val="Arial"/>
      <charset val="238"/>
    </font>
    <font>
      <b/>
      <sz val="18"/>
      <color indexed="8"/>
      <name val="Arial"/>
      <charset val="238"/>
    </font>
    <font>
      <sz val="12"/>
      <color indexed="8"/>
      <name val="Arial"/>
      <charset val="238"/>
    </font>
    <font>
      <b/>
      <sz val="10"/>
      <color indexed="8"/>
      <name val="Arial"/>
      <family val="2"/>
      <charset val="238"/>
    </font>
    <font>
      <sz val="10"/>
      <color indexed="8"/>
      <name val="Arial"/>
      <family val="2"/>
      <charset val="238"/>
    </font>
    <font>
      <sz val="18"/>
      <color indexed="8"/>
      <name val="Arial"/>
      <family val="2"/>
      <charset val="238"/>
    </font>
    <font>
      <sz val="24"/>
      <color indexed="8"/>
      <name val="Arial"/>
      <family val="2"/>
      <charset val="238"/>
    </font>
    <font>
      <b/>
      <sz val="20"/>
      <color indexed="8"/>
      <name val="Arial"/>
      <charset val="238"/>
    </font>
    <font>
      <b/>
      <sz val="11"/>
      <color indexed="8"/>
      <name val="Arial"/>
      <charset val="238"/>
    </font>
    <font>
      <b/>
      <sz val="12"/>
      <color indexed="8"/>
      <name val="Arial"/>
      <charset val="238"/>
    </font>
    <font>
      <i/>
      <sz val="8"/>
      <color indexed="8"/>
      <name val="Arial"/>
      <charset val="238"/>
    </font>
    <font>
      <i/>
      <sz val="9"/>
      <color indexed="60"/>
      <name val="Arial"/>
      <charset val="238"/>
    </font>
    <font>
      <i/>
      <sz val="10"/>
      <color indexed="60"/>
      <name val="Arial"/>
      <charset val="238"/>
    </font>
    <font>
      <sz val="10"/>
      <color indexed="61"/>
      <name val="Arial"/>
      <family val="2"/>
      <charset val="238"/>
    </font>
    <font>
      <sz val="10"/>
      <color indexed="62"/>
      <name val="Arial"/>
      <family val="2"/>
      <charset val="238"/>
    </font>
    <font>
      <b/>
      <sz val="12"/>
      <color indexed="8"/>
      <name val="Arial"/>
      <family val="2"/>
      <charset val="238"/>
    </font>
    <font>
      <sz val="12"/>
      <color indexed="8"/>
      <name val="Arial"/>
      <family val="2"/>
      <charset val="238"/>
    </font>
  </fonts>
  <fills count="7">
    <fill>
      <patternFill patternType="none"/>
    </fill>
    <fill>
      <patternFill patternType="gray125"/>
    </fill>
    <fill>
      <patternFill patternType="solid">
        <fgColor indexed="22"/>
        <bgColor indexed="9"/>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gray125">
        <fgColor indexed="9"/>
        <bgColor indexed="22"/>
      </patternFill>
    </fill>
  </fills>
  <borders count="43">
    <border>
      <left/>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98">
    <xf numFmtId="0" fontId="1" fillId="0" borderId="0" xfId="0" applyFont="1" applyAlignment="1">
      <alignment vertical="center"/>
    </xf>
    <xf numFmtId="49" fontId="1" fillId="0" borderId="1"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left" vertical="center"/>
    </xf>
    <xf numFmtId="49" fontId="1" fillId="0" borderId="2" xfId="0" applyNumberFormat="1" applyFont="1" applyFill="1" applyBorder="1" applyAlignment="1" applyProtection="1">
      <alignment horizontal="left" vertical="center"/>
    </xf>
    <xf numFmtId="49" fontId="3" fillId="0" borderId="3"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horizontal="left" vertical="center"/>
    </xf>
    <xf numFmtId="0" fontId="1" fillId="0" borderId="6" xfId="0" applyNumberFormat="1" applyFont="1" applyFill="1" applyBorder="1" applyAlignment="1" applyProtection="1">
      <alignment vertical="center"/>
    </xf>
    <xf numFmtId="0" fontId="1" fillId="0" borderId="0" xfId="0" applyNumberFormat="1" applyFont="1" applyFill="1" applyBorder="1" applyAlignment="1" applyProtection="1">
      <alignment horizontal="left" vertical="center"/>
    </xf>
    <xf numFmtId="49" fontId="3" fillId="0" borderId="7"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xf>
    <xf numFmtId="49" fontId="1" fillId="0" borderId="0" xfId="0" applyNumberFormat="1" applyFont="1" applyFill="1" applyBorder="1" applyAlignment="1" applyProtection="1">
      <alignment horizontal="left" vertical="center"/>
    </xf>
    <xf numFmtId="49" fontId="1" fillId="0" borderId="6" xfId="0" applyNumberFormat="1" applyFont="1" applyFill="1" applyBorder="1" applyAlignment="1" applyProtection="1">
      <alignment horizontal="left" vertical="center"/>
    </xf>
    <xf numFmtId="14" fontId="1" fillId="0" borderId="0" xfId="0" applyNumberFormat="1" applyFont="1" applyFill="1" applyBorder="1" applyAlignment="1" applyProtection="1">
      <alignment horizontal="left" vertical="center"/>
    </xf>
    <xf numFmtId="0" fontId="1" fillId="0" borderId="9" xfId="0" applyNumberFormat="1" applyFont="1" applyFill="1" applyBorder="1" applyAlignment="1" applyProtection="1">
      <alignment horizontal="left" vertical="center"/>
    </xf>
    <xf numFmtId="0" fontId="1" fillId="0" borderId="2" xfId="0" applyNumberFormat="1" applyFont="1" applyFill="1" applyBorder="1" applyAlignment="1" applyProtection="1">
      <alignment vertical="center"/>
    </xf>
    <xf numFmtId="0" fontId="1" fillId="0" borderId="10" xfId="0" applyNumberFormat="1" applyFont="1" applyFill="1" applyBorder="1" applyAlignment="1" applyProtection="1">
      <alignment vertical="center"/>
    </xf>
    <xf numFmtId="49" fontId="8" fillId="0" borderId="11" xfId="0" applyNumberFormat="1" applyFont="1" applyFill="1" applyBorder="1" applyAlignment="1" applyProtection="1">
      <alignment horizontal="left" vertical="center"/>
    </xf>
    <xf numFmtId="49" fontId="8" fillId="0" borderId="10" xfId="0" applyNumberFormat="1" applyFont="1" applyFill="1" applyBorder="1" applyAlignment="1" applyProtection="1">
      <alignment horizontal="left" vertical="center"/>
    </xf>
    <xf numFmtId="49" fontId="8" fillId="0" borderId="12" xfId="0" applyNumberFormat="1" applyFont="1" applyFill="1" applyBorder="1" applyAlignment="1" applyProtection="1">
      <alignment horizontal="left" vertical="center"/>
    </xf>
    <xf numFmtId="0" fontId="8" fillId="0" borderId="4"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left" vertical="center"/>
    </xf>
    <xf numFmtId="0" fontId="8" fillId="0" borderId="13" xfId="0" applyNumberFormat="1" applyFont="1" applyFill="1" applyBorder="1" applyAlignment="1" applyProtection="1">
      <alignment horizontal="left" vertical="center"/>
    </xf>
    <xf numFmtId="0" fontId="8" fillId="0" borderId="14"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8" fillId="0" borderId="16" xfId="0" applyNumberFormat="1" applyFont="1" applyFill="1" applyBorder="1" applyAlignment="1" applyProtection="1">
      <alignment horizontal="left" vertical="center"/>
    </xf>
    <xf numFmtId="49" fontId="1" fillId="0" borderId="17" xfId="0" applyNumberFormat="1" applyFont="1" applyFill="1" applyBorder="1" applyAlignment="1" applyProtection="1">
      <alignment horizontal="left" vertical="center"/>
    </xf>
    <xf numFmtId="49" fontId="1" fillId="0" borderId="9" xfId="0" applyNumberFormat="1" applyFont="1" applyFill="1" applyBorder="1" applyAlignment="1" applyProtection="1">
      <alignment horizontal="left" vertical="center"/>
    </xf>
    <xf numFmtId="49" fontId="10" fillId="0" borderId="9" xfId="0" applyNumberFormat="1" applyFont="1" applyFill="1" applyBorder="1" applyAlignment="1" applyProtection="1">
      <alignment horizontal="left" vertical="center"/>
    </xf>
    <xf numFmtId="0" fontId="1" fillId="0" borderId="0" xfId="0" applyNumberFormat="1" applyFont="1" applyFill="1" applyBorder="1" applyAlignment="1" applyProtection="1">
      <alignment vertical="center"/>
    </xf>
    <xf numFmtId="0" fontId="1" fillId="0" borderId="0" xfId="0" applyFont="1" applyBorder="1" applyAlignment="1">
      <alignment vertical="center"/>
    </xf>
    <xf numFmtId="49" fontId="9" fillId="0" borderId="6" xfId="0" applyNumberFormat="1" applyFont="1" applyFill="1" applyBorder="1" applyAlignment="1" applyProtection="1">
      <alignment horizontal="left" vertical="center"/>
    </xf>
    <xf numFmtId="0" fontId="9" fillId="0" borderId="18" xfId="0" applyFont="1" applyBorder="1" applyAlignment="1">
      <alignment vertical="center"/>
    </xf>
    <xf numFmtId="0" fontId="7" fillId="0" borderId="0"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left" vertical="center"/>
    </xf>
    <xf numFmtId="0" fontId="9" fillId="0" borderId="20" xfId="0" applyFont="1" applyBorder="1" applyAlignment="1">
      <alignment vertical="center"/>
    </xf>
    <xf numFmtId="0" fontId="9" fillId="0" borderId="21" xfId="0" applyFont="1" applyBorder="1" applyAlignment="1">
      <alignment vertical="center"/>
    </xf>
    <xf numFmtId="49" fontId="12" fillId="0" borderId="0" xfId="0" applyNumberFormat="1" applyFont="1" applyFill="1" applyBorder="1" applyAlignment="1" applyProtection="1">
      <alignment horizontal="center" vertical="center"/>
    </xf>
    <xf numFmtId="49" fontId="1" fillId="0" borderId="25" xfId="0" applyNumberFormat="1" applyFont="1" applyFill="1" applyBorder="1" applyAlignment="1" applyProtection="1">
      <alignment horizontal="left" vertical="center"/>
    </xf>
    <xf numFmtId="49" fontId="1" fillId="0" borderId="5" xfId="0" applyNumberFormat="1" applyFont="1" applyFill="1" applyBorder="1" applyAlignment="1" applyProtection="1">
      <alignment horizontal="left" vertical="center"/>
    </xf>
    <xf numFmtId="14" fontId="1" fillId="0" borderId="26" xfId="0" applyNumberFormat="1" applyFont="1" applyFill="1" applyBorder="1" applyAlignment="1" applyProtection="1">
      <alignment horizontal="left" vertical="center"/>
    </xf>
    <xf numFmtId="49" fontId="13" fillId="2" borderId="29" xfId="0" applyNumberFormat="1" applyFont="1" applyFill="1" applyBorder="1" applyAlignment="1" applyProtection="1">
      <alignment horizontal="center" vertical="center"/>
    </xf>
    <xf numFmtId="49" fontId="15" fillId="0" borderId="32" xfId="0" applyNumberFormat="1" applyFont="1" applyFill="1" applyBorder="1" applyAlignment="1" applyProtection="1">
      <alignment horizontal="left" vertical="center"/>
    </xf>
    <xf numFmtId="49" fontId="8" fillId="0" borderId="29" xfId="0" applyNumberFormat="1" applyFont="1" applyFill="1" applyBorder="1" applyAlignment="1" applyProtection="1">
      <alignment horizontal="left" vertical="center"/>
    </xf>
    <xf numFmtId="49" fontId="15" fillId="0" borderId="33" xfId="0" applyNumberFormat="1" applyFont="1" applyFill="1" applyBorder="1" applyAlignment="1" applyProtection="1">
      <alignment horizontal="left" vertical="center"/>
    </xf>
    <xf numFmtId="0" fontId="1" fillId="0" borderId="5" xfId="0" applyNumberFormat="1" applyFont="1" applyFill="1" applyBorder="1" applyAlignment="1" applyProtection="1">
      <alignment vertical="center"/>
    </xf>
    <xf numFmtId="0" fontId="1" fillId="0" borderId="34" xfId="0" applyNumberFormat="1" applyFont="1" applyFill="1" applyBorder="1" applyAlignment="1" applyProtection="1">
      <alignment vertical="center"/>
    </xf>
    <xf numFmtId="49" fontId="16" fillId="0" borderId="4" xfId="0" applyNumberFormat="1" applyFont="1" applyFill="1" applyBorder="1" applyAlignment="1" applyProtection="1">
      <alignment horizontal="left" vertical="center"/>
    </xf>
    <xf numFmtId="0" fontId="1" fillId="0" borderId="4" xfId="0" applyNumberFormat="1" applyFont="1" applyFill="1" applyBorder="1" applyAlignment="1" applyProtection="1">
      <alignment vertical="center"/>
    </xf>
    <xf numFmtId="49" fontId="4" fillId="0" borderId="29" xfId="0" applyNumberFormat="1" applyFont="1" applyFill="1" applyBorder="1" applyAlignment="1" applyProtection="1">
      <alignment horizontal="left" vertical="center"/>
    </xf>
    <xf numFmtId="4" fontId="4" fillId="0" borderId="29" xfId="0" applyNumberFormat="1" applyFont="1" applyFill="1" applyBorder="1" applyAlignment="1" applyProtection="1">
      <alignment horizontal="right" vertical="center"/>
    </xf>
    <xf numFmtId="0" fontId="1" fillId="0" borderId="29" xfId="0" applyFont="1" applyBorder="1" applyAlignment="1">
      <alignment vertical="center"/>
    </xf>
    <xf numFmtId="0" fontId="1" fillId="0" borderId="17" xfId="0" applyFont="1" applyBorder="1" applyAlignment="1">
      <alignment vertical="center"/>
    </xf>
    <xf numFmtId="0" fontId="1" fillId="0" borderId="9" xfId="0" applyFont="1" applyBorder="1" applyAlignment="1">
      <alignment vertical="center"/>
    </xf>
    <xf numFmtId="0" fontId="1" fillId="0" borderId="26" xfId="0" applyFont="1" applyBorder="1" applyAlignment="1">
      <alignment vertical="center"/>
    </xf>
    <xf numFmtId="4" fontId="1" fillId="0" borderId="33" xfId="0" applyNumberFormat="1" applyFont="1" applyBorder="1" applyAlignment="1">
      <alignment vertical="center"/>
    </xf>
    <xf numFmtId="4" fontId="1" fillId="0" borderId="29" xfId="0" applyNumberFormat="1" applyFont="1" applyBorder="1" applyAlignment="1">
      <alignment vertical="center"/>
    </xf>
    <xf numFmtId="49" fontId="3" fillId="0" borderId="7" xfId="0" applyNumberFormat="1" applyFont="1" applyFill="1" applyBorder="1" applyAlignment="1" applyProtection="1">
      <alignment horizontal="right" vertical="center"/>
    </xf>
    <xf numFmtId="49" fontId="3" fillId="0" borderId="8" xfId="0" applyNumberFormat="1" applyFont="1" applyFill="1" applyBorder="1" applyAlignment="1" applyProtection="1">
      <alignment horizontal="left" vertical="center"/>
    </xf>
    <xf numFmtId="49" fontId="3" fillId="0" borderId="38" xfId="0" applyNumberFormat="1" applyFont="1" applyFill="1" applyBorder="1" applyAlignment="1" applyProtection="1">
      <alignment horizontal="left" vertical="center"/>
    </xf>
    <xf numFmtId="0" fontId="1" fillId="0" borderId="6" xfId="0" applyFont="1" applyBorder="1" applyAlignment="1">
      <alignment vertical="center"/>
    </xf>
    <xf numFmtId="0" fontId="1" fillId="0" borderId="5" xfId="0" applyFont="1" applyBorder="1" applyAlignment="1">
      <alignment vertical="center"/>
    </xf>
    <xf numFmtId="4" fontId="1" fillId="0" borderId="0" xfId="0" applyNumberFormat="1" applyFont="1" applyAlignment="1">
      <alignment vertical="center"/>
    </xf>
    <xf numFmtId="4" fontId="19" fillId="0" borderId="0" xfId="0" applyNumberFormat="1" applyFont="1" applyFill="1" applyBorder="1" applyAlignment="1" applyProtection="1">
      <alignment horizontal="right" vertical="center"/>
    </xf>
    <xf numFmtId="49" fontId="19" fillId="0" borderId="29" xfId="0" applyNumberFormat="1" applyFont="1" applyFill="1" applyBorder="1" applyAlignment="1" applyProtection="1">
      <alignment horizontal="left" vertical="center"/>
    </xf>
    <xf numFmtId="0" fontId="4" fillId="0" borderId="29" xfId="0" applyNumberFormat="1" applyFont="1" applyFill="1" applyBorder="1" applyAlignment="1" applyProtection="1">
      <alignment horizontal="left" vertical="center" wrapText="1"/>
    </xf>
    <xf numFmtId="4" fontId="19" fillId="0" borderId="29" xfId="0" applyNumberFormat="1" applyFont="1" applyFill="1" applyBorder="1" applyAlignment="1" applyProtection="1">
      <alignment horizontal="right" vertical="center"/>
    </xf>
    <xf numFmtId="0" fontId="19" fillId="0" borderId="29" xfId="0" applyNumberFormat="1" applyFont="1" applyFill="1" applyBorder="1" applyAlignment="1" applyProtection="1">
      <alignment horizontal="left" vertical="center" wrapText="1"/>
    </xf>
    <xf numFmtId="49" fontId="17" fillId="0" borderId="29" xfId="0" applyNumberFormat="1" applyFont="1" applyFill="1" applyBorder="1" applyAlignment="1" applyProtection="1">
      <alignment horizontal="right" vertical="top"/>
    </xf>
    <xf numFmtId="49" fontId="5" fillId="0" borderId="29" xfId="0" applyNumberFormat="1" applyFont="1" applyFill="1" applyBorder="1" applyAlignment="1" applyProtection="1">
      <alignment horizontal="left" vertical="center"/>
    </xf>
    <xf numFmtId="4" fontId="5" fillId="0" borderId="29" xfId="0" applyNumberFormat="1" applyFont="1" applyFill="1" applyBorder="1" applyAlignment="1" applyProtection="1">
      <alignment horizontal="right" vertical="center"/>
    </xf>
    <xf numFmtId="49" fontId="4" fillId="3" borderId="33" xfId="0" applyNumberFormat="1" applyFont="1" applyFill="1" applyBorder="1" applyAlignment="1" applyProtection="1">
      <alignment horizontal="left" vertical="center"/>
    </xf>
    <xf numFmtId="4" fontId="4" fillId="3" borderId="33" xfId="0" applyNumberFormat="1" applyFont="1" applyFill="1" applyBorder="1" applyAlignment="1" applyProtection="1">
      <alignment horizontal="right" vertical="center"/>
    </xf>
    <xf numFmtId="49" fontId="4" fillId="3" borderId="33" xfId="0" applyNumberFormat="1" applyFont="1" applyFill="1" applyBorder="1" applyAlignment="1" applyProtection="1">
      <alignment horizontal="right" vertical="center"/>
    </xf>
    <xf numFmtId="49" fontId="19" fillId="3" borderId="33" xfId="0" applyNumberFormat="1" applyFont="1" applyFill="1" applyBorder="1" applyAlignment="1" applyProtection="1">
      <alignment horizontal="left" vertical="center"/>
    </xf>
    <xf numFmtId="4" fontId="1" fillId="3" borderId="33" xfId="0" applyNumberFormat="1" applyFont="1" applyFill="1" applyBorder="1" applyAlignment="1">
      <alignment vertical="center"/>
    </xf>
    <xf numFmtId="0" fontId="1" fillId="3" borderId="0" xfId="0" applyFont="1" applyFill="1" applyAlignment="1">
      <alignment vertical="center"/>
    </xf>
    <xf numFmtId="49" fontId="4" fillId="3" borderId="29" xfId="0" applyNumberFormat="1" applyFont="1" applyFill="1" applyBorder="1" applyAlignment="1" applyProtection="1">
      <alignment horizontal="left" vertical="center"/>
    </xf>
    <xf numFmtId="49" fontId="19" fillId="3" borderId="29" xfId="0" applyNumberFormat="1" applyFont="1" applyFill="1" applyBorder="1" applyAlignment="1" applyProtection="1">
      <alignment horizontal="left" vertical="center"/>
    </xf>
    <xf numFmtId="4" fontId="4" fillId="3" borderId="29" xfId="0" applyNumberFormat="1" applyFont="1" applyFill="1" applyBorder="1" applyAlignment="1" applyProtection="1">
      <alignment horizontal="right" vertical="center"/>
    </xf>
    <xf numFmtId="49" fontId="4" fillId="3" borderId="29" xfId="0" applyNumberFormat="1" applyFont="1" applyFill="1" applyBorder="1" applyAlignment="1" applyProtection="1">
      <alignment horizontal="right" vertical="center"/>
    </xf>
    <xf numFmtId="4" fontId="1" fillId="3" borderId="29" xfId="0" applyNumberFormat="1" applyFont="1" applyFill="1" applyBorder="1" applyAlignment="1">
      <alignment vertical="center"/>
    </xf>
    <xf numFmtId="0" fontId="1" fillId="4" borderId="0" xfId="0" applyFont="1" applyFill="1" applyAlignment="1">
      <alignment vertical="center"/>
    </xf>
    <xf numFmtId="49" fontId="9" fillId="4" borderId="35" xfId="0" applyNumberFormat="1" applyFont="1" applyFill="1" applyBorder="1" applyAlignment="1" applyProtection="1">
      <alignment horizontal="left" vertical="center"/>
    </xf>
    <xf numFmtId="0" fontId="9" fillId="4" borderId="27" xfId="0" applyFont="1" applyFill="1" applyBorder="1" applyAlignment="1">
      <alignment vertical="center"/>
    </xf>
    <xf numFmtId="4" fontId="9" fillId="4" borderId="22" xfId="0" applyNumberFormat="1" applyFont="1" applyFill="1" applyBorder="1" applyAlignment="1">
      <alignment vertical="center"/>
    </xf>
    <xf numFmtId="4" fontId="9" fillId="4" borderId="27" xfId="0" applyNumberFormat="1" applyFont="1" applyFill="1" applyBorder="1" applyAlignment="1">
      <alignment vertical="center"/>
    </xf>
    <xf numFmtId="49" fontId="5" fillId="3" borderId="29" xfId="0" applyNumberFormat="1" applyFont="1" applyFill="1" applyBorder="1" applyAlignment="1" applyProtection="1">
      <alignment horizontal="left" vertical="center"/>
    </xf>
    <xf numFmtId="4" fontId="5" fillId="3" borderId="29" xfId="0" applyNumberFormat="1" applyFont="1" applyFill="1" applyBorder="1" applyAlignment="1" applyProtection="1">
      <alignment horizontal="right" vertical="center"/>
    </xf>
    <xf numFmtId="49" fontId="5" fillId="3" borderId="29" xfId="0" applyNumberFormat="1" applyFont="1" applyFill="1" applyBorder="1" applyAlignment="1" applyProtection="1">
      <alignment horizontal="right" vertical="center"/>
    </xf>
    <xf numFmtId="4" fontId="20" fillId="0" borderId="29" xfId="0" applyNumberFormat="1" applyFont="1" applyFill="1" applyBorder="1" applyAlignment="1" applyProtection="1">
      <alignment horizontal="right" vertical="center"/>
    </xf>
    <xf numFmtId="49" fontId="5" fillId="0" borderId="32" xfId="0" applyNumberFormat="1" applyFont="1" applyFill="1" applyBorder="1" applyAlignment="1" applyProtection="1">
      <alignment horizontal="left" vertical="center"/>
    </xf>
    <xf numFmtId="49" fontId="5" fillId="0" borderId="33" xfId="0" applyNumberFormat="1" applyFont="1" applyFill="1" applyBorder="1" applyAlignment="1" applyProtection="1">
      <alignment horizontal="left" vertical="center"/>
    </xf>
    <xf numFmtId="0" fontId="1" fillId="5" borderId="23" xfId="0" applyFont="1" applyFill="1" applyBorder="1" applyAlignment="1">
      <alignment vertical="center"/>
    </xf>
    <xf numFmtId="0" fontId="9" fillId="5" borderId="27" xfId="0" applyFont="1" applyFill="1" applyBorder="1" applyAlignment="1">
      <alignment vertical="center"/>
    </xf>
    <xf numFmtId="49" fontId="9" fillId="5" borderId="35" xfId="0" applyNumberFormat="1" applyFont="1" applyFill="1" applyBorder="1" applyAlignment="1" applyProtection="1">
      <alignment horizontal="left" vertical="center"/>
    </xf>
    <xf numFmtId="4" fontId="9" fillId="5" borderId="27" xfId="0" applyNumberFormat="1" applyFont="1" applyFill="1" applyBorder="1" applyAlignment="1">
      <alignment vertical="center"/>
    </xf>
    <xf numFmtId="4" fontId="9" fillId="5" borderId="22" xfId="0" applyNumberFormat="1" applyFont="1" applyFill="1" applyBorder="1" applyAlignment="1">
      <alignment vertical="center"/>
    </xf>
    <xf numFmtId="0" fontId="1" fillId="5" borderId="0" xfId="0" applyFont="1" applyFill="1" applyAlignment="1">
      <alignment vertical="center"/>
    </xf>
    <xf numFmtId="0" fontId="10" fillId="5" borderId="24" xfId="0" applyFont="1" applyFill="1" applyBorder="1" applyAlignment="1">
      <alignment vertical="center"/>
    </xf>
    <xf numFmtId="4" fontId="1" fillId="0" borderId="0" xfId="0" applyNumberFormat="1" applyFont="1" applyBorder="1" applyAlignment="1">
      <alignment vertical="center"/>
    </xf>
    <xf numFmtId="4" fontId="1" fillId="0" borderId="18" xfId="0" applyNumberFormat="1" applyFont="1" applyBorder="1" applyAlignment="1">
      <alignment vertical="center"/>
    </xf>
    <xf numFmtId="4" fontId="1" fillId="0" borderId="20" xfId="0" applyNumberFormat="1" applyFont="1" applyBorder="1" applyAlignment="1">
      <alignment vertical="center"/>
    </xf>
    <xf numFmtId="4" fontId="1" fillId="0" borderId="21" xfId="0" applyNumberFormat="1" applyFont="1" applyBorder="1" applyAlignment="1">
      <alignment vertical="center"/>
    </xf>
    <xf numFmtId="3" fontId="1" fillId="0" borderId="18" xfId="0" applyNumberFormat="1" applyFont="1" applyBorder="1" applyAlignment="1">
      <alignment vertical="center"/>
    </xf>
    <xf numFmtId="3" fontId="1" fillId="0" borderId="20" xfId="0" applyNumberFormat="1" applyFont="1" applyBorder="1" applyAlignment="1">
      <alignment vertical="center"/>
    </xf>
    <xf numFmtId="3" fontId="1" fillId="0" borderId="21" xfId="0" applyNumberFormat="1" applyFont="1" applyBorder="1" applyAlignment="1">
      <alignment vertical="center"/>
    </xf>
    <xf numFmtId="0" fontId="22" fillId="1" borderId="29" xfId="0" applyNumberFormat="1" applyFont="1" applyFill="1" applyBorder="1" applyAlignment="1" applyProtection="1">
      <alignment horizontal="center" vertical="center"/>
    </xf>
    <xf numFmtId="4" fontId="8" fillId="0" borderId="29" xfId="0" applyNumberFormat="1" applyFont="1" applyFill="1" applyBorder="1" applyAlignment="1" applyProtection="1">
      <alignment horizontal="right" vertical="center"/>
    </xf>
    <xf numFmtId="49" fontId="8" fillId="1" borderId="29" xfId="0" applyNumberFormat="1" applyFont="1" applyFill="1" applyBorder="1" applyAlignment="1" applyProtection="1">
      <alignment horizontal="right" vertical="center"/>
    </xf>
    <xf numFmtId="49" fontId="8" fillId="1" borderId="32" xfId="0" applyNumberFormat="1" applyFont="1" applyFill="1" applyBorder="1" applyAlignment="1" applyProtection="1">
      <alignment horizontal="right" vertical="center"/>
    </xf>
    <xf numFmtId="0" fontId="1" fillId="0" borderId="13" xfId="0" applyNumberFormat="1" applyFont="1" applyFill="1" applyBorder="1" applyAlignment="1" applyProtection="1">
      <alignment vertical="center"/>
    </xf>
    <xf numFmtId="0" fontId="1" fillId="1" borderId="25" xfId="0" applyNumberFormat="1" applyFont="1" applyFill="1" applyBorder="1" applyAlignment="1" applyProtection="1">
      <alignment vertical="center"/>
    </xf>
    <xf numFmtId="0" fontId="1" fillId="1" borderId="5" xfId="0" applyNumberFormat="1" applyFont="1" applyFill="1" applyBorder="1" applyAlignment="1" applyProtection="1">
      <alignment vertical="center"/>
    </xf>
    <xf numFmtId="0" fontId="1" fillId="1" borderId="0" xfId="0" applyNumberFormat="1" applyFont="1" applyFill="1" applyBorder="1" applyAlignment="1" applyProtection="1">
      <alignment vertical="center"/>
    </xf>
    <xf numFmtId="4" fontId="8" fillId="0" borderId="36" xfId="0" applyNumberFormat="1" applyFont="1" applyFill="1" applyBorder="1" applyAlignment="1" applyProtection="1">
      <alignment horizontal="right" vertical="center"/>
    </xf>
    <xf numFmtId="4" fontId="8" fillId="0" borderId="37" xfId="0" applyNumberFormat="1" applyFont="1" applyFill="1" applyBorder="1" applyAlignment="1" applyProtection="1">
      <alignment horizontal="right" vertical="center"/>
    </xf>
    <xf numFmtId="4" fontId="21" fillId="2" borderId="22" xfId="0" applyNumberFormat="1" applyFont="1" applyFill="1" applyBorder="1" applyAlignment="1" applyProtection="1">
      <alignment horizontal="right" vertical="center"/>
    </xf>
    <xf numFmtId="4" fontId="15" fillId="6" borderId="26" xfId="0" applyNumberFormat="1" applyFont="1" applyFill="1" applyBorder="1" applyAlignment="1" applyProtection="1">
      <alignment horizontal="right" vertical="center"/>
    </xf>
    <xf numFmtId="4" fontId="15" fillId="6" borderId="31" xfId="0" applyNumberFormat="1" applyFont="1" applyFill="1" applyBorder="1" applyAlignment="1" applyProtection="1">
      <alignment horizontal="right" vertical="center"/>
    </xf>
    <xf numFmtId="4" fontId="15" fillId="6" borderId="17" xfId="0" applyNumberFormat="1" applyFont="1" applyFill="1" applyBorder="1" applyAlignment="1" applyProtection="1">
      <alignment horizontal="right" vertical="center"/>
    </xf>
    <xf numFmtId="0" fontId="21" fillId="4" borderId="22" xfId="0" applyFont="1" applyFill="1" applyBorder="1" applyAlignment="1">
      <alignment vertical="center"/>
    </xf>
    <xf numFmtId="4" fontId="21" fillId="4" borderId="24" xfId="0" applyNumberFormat="1" applyFont="1" applyFill="1" applyBorder="1" applyAlignment="1">
      <alignment vertical="center"/>
    </xf>
    <xf numFmtId="4" fontId="21" fillId="4" borderId="27" xfId="0" applyNumberFormat="1" applyFont="1" applyFill="1" applyBorder="1" applyAlignment="1">
      <alignment vertical="center"/>
    </xf>
    <xf numFmtId="4" fontId="21" fillId="4" borderId="23" xfId="0" applyNumberFormat="1" applyFont="1" applyFill="1" applyBorder="1" applyAlignment="1">
      <alignment vertical="center"/>
    </xf>
    <xf numFmtId="0" fontId="9" fillId="5" borderId="19" xfId="0" applyFont="1" applyFill="1" applyBorder="1" applyAlignment="1">
      <alignment horizontal="center" vertical="center"/>
    </xf>
    <xf numFmtId="0" fontId="9" fillId="3" borderId="22" xfId="0" applyFont="1" applyFill="1" applyBorder="1" applyAlignment="1">
      <alignment vertical="center"/>
    </xf>
    <xf numFmtId="4" fontId="10" fillId="3" borderId="22" xfId="0" applyNumberFormat="1" applyFont="1" applyFill="1" applyBorder="1" applyAlignment="1">
      <alignment vertical="center"/>
    </xf>
    <xf numFmtId="3" fontId="1" fillId="3" borderId="22" xfId="0" applyNumberFormat="1" applyFont="1" applyFill="1" applyBorder="1" applyAlignment="1">
      <alignment vertical="center"/>
    </xf>
    <xf numFmtId="4" fontId="1" fillId="3" borderId="23" xfId="0" applyNumberFormat="1" applyFont="1" applyFill="1" applyBorder="1" applyAlignment="1">
      <alignment vertical="center"/>
    </xf>
    <xf numFmtId="4" fontId="1" fillId="3" borderId="24" xfId="0" applyNumberFormat="1" applyFont="1" applyFill="1" applyBorder="1" applyAlignment="1">
      <alignment vertical="center"/>
    </xf>
    <xf numFmtId="4" fontId="1" fillId="3" borderId="22" xfId="0" applyNumberFormat="1" applyFont="1" applyFill="1" applyBorder="1" applyAlignment="1">
      <alignment vertical="center"/>
    </xf>
    <xf numFmtId="0" fontId="9" fillId="3" borderId="22" xfId="0" applyFont="1" applyFill="1" applyBorder="1" applyAlignment="1">
      <alignment vertical="center" wrapText="1"/>
    </xf>
    <xf numFmtId="0" fontId="9" fillId="5" borderId="19" xfId="0" applyFont="1" applyFill="1" applyBorder="1" applyAlignment="1">
      <alignment horizontal="center" vertical="center"/>
    </xf>
    <xf numFmtId="0" fontId="1" fillId="5" borderId="19" xfId="0" applyFont="1" applyFill="1" applyBorder="1" applyAlignment="1">
      <alignment vertical="center"/>
    </xf>
    <xf numFmtId="4" fontId="1" fillId="0" borderId="18" xfId="0" applyNumberFormat="1" applyFont="1" applyBorder="1" applyAlignment="1">
      <alignment vertical="center"/>
    </xf>
    <xf numFmtId="0" fontId="1" fillId="0"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center"/>
    </xf>
    <xf numFmtId="49" fontId="8" fillId="0" borderId="1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49" fontId="8" fillId="0" borderId="12" xfId="0" applyNumberFormat="1" applyFont="1" applyFill="1" applyBorder="1" applyAlignment="1" applyProtection="1">
      <alignment horizontal="left" vertical="center"/>
    </xf>
    <xf numFmtId="0" fontId="8" fillId="0" borderId="13" xfId="0" applyNumberFormat="1" applyFont="1" applyFill="1" applyBorder="1" applyAlignment="1" applyProtection="1">
      <alignment horizontal="left" vertical="center"/>
    </xf>
    <xf numFmtId="0" fontId="8" fillId="0" borderId="16" xfId="0" applyNumberFormat="1" applyFont="1" applyFill="1" applyBorder="1" applyAlignment="1" applyProtection="1">
      <alignment horizontal="left" vertical="center"/>
    </xf>
    <xf numFmtId="49" fontId="15" fillId="2" borderId="30" xfId="0" applyNumberFormat="1" applyFont="1" applyFill="1" applyBorder="1" applyAlignment="1" applyProtection="1">
      <alignment horizontal="left" vertical="center"/>
    </xf>
    <xf numFmtId="0" fontId="15" fillId="2" borderId="28" xfId="0" applyNumberFormat="1" applyFont="1" applyFill="1" applyBorder="1" applyAlignment="1" applyProtection="1">
      <alignment horizontal="left" vertical="center"/>
    </xf>
    <xf numFmtId="49" fontId="15" fillId="2" borderId="28" xfId="0" applyNumberFormat="1" applyFont="1" applyFill="1" applyBorder="1" applyAlignment="1" applyProtection="1">
      <alignment horizontal="left" vertical="center"/>
    </xf>
    <xf numFmtId="49" fontId="8" fillId="0" borderId="11" xfId="0" applyNumberFormat="1" applyFont="1" applyFill="1" applyBorder="1" applyAlignment="1" applyProtection="1">
      <alignment horizontal="left" vertical="center"/>
    </xf>
    <xf numFmtId="0" fontId="8" fillId="0" borderId="4" xfId="0" applyNumberFormat="1" applyFont="1" applyFill="1" applyBorder="1" applyAlignment="1" applyProtection="1">
      <alignment horizontal="left" vertical="center"/>
    </xf>
    <xf numFmtId="0" fontId="8" fillId="0" borderId="14" xfId="0" applyNumberFormat="1" applyFont="1" applyFill="1" applyBorder="1" applyAlignment="1" applyProtection="1">
      <alignment horizontal="left" vertical="center"/>
    </xf>
    <xf numFmtId="49" fontId="15" fillId="0" borderId="1" xfId="0" applyNumberFormat="1" applyFont="1" applyFill="1" applyBorder="1" applyAlignment="1" applyProtection="1">
      <alignment horizontal="left" vertical="center"/>
    </xf>
    <xf numFmtId="0" fontId="15" fillId="0" borderId="17" xfId="0" applyNumberFormat="1" applyFont="1" applyFill="1" applyBorder="1" applyAlignment="1" applyProtection="1">
      <alignment horizontal="left" vertical="center"/>
    </xf>
    <xf numFmtId="49" fontId="8" fillId="1" borderId="41" xfId="0" applyNumberFormat="1" applyFont="1" applyFill="1" applyBorder="1" applyAlignment="1" applyProtection="1">
      <alignment horizontal="left" vertical="center"/>
    </xf>
    <xf numFmtId="49" fontId="8" fillId="1" borderId="42" xfId="0" applyNumberFormat="1" applyFont="1" applyFill="1" applyBorder="1" applyAlignment="1" applyProtection="1">
      <alignment horizontal="left" vertical="center"/>
    </xf>
    <xf numFmtId="49" fontId="8" fillId="1" borderId="1" xfId="0" applyNumberFormat="1" applyFont="1" applyFill="1" applyBorder="1" applyAlignment="1" applyProtection="1">
      <alignment horizontal="left" vertical="center"/>
    </xf>
    <xf numFmtId="0" fontId="8" fillId="1" borderId="17" xfId="0" applyNumberFormat="1" applyFont="1" applyFill="1" applyBorder="1" applyAlignment="1" applyProtection="1">
      <alignment horizontal="left" vertical="center"/>
    </xf>
    <xf numFmtId="49" fontId="15" fillId="0" borderId="23" xfId="0" applyNumberFormat="1" applyFont="1" applyFill="1" applyBorder="1" applyAlignment="1" applyProtection="1">
      <alignment horizontal="left" vertical="center"/>
    </xf>
    <xf numFmtId="0" fontId="15" fillId="0" borderId="39" xfId="0" applyNumberFormat="1" applyFont="1" applyFill="1" applyBorder="1" applyAlignment="1" applyProtection="1">
      <alignment horizontal="left" vertical="center"/>
    </xf>
    <xf numFmtId="49" fontId="15" fillId="0" borderId="40" xfId="0" applyNumberFormat="1" applyFont="1" applyFill="1" applyBorder="1" applyAlignment="1" applyProtection="1">
      <alignment horizontal="left" vertical="center"/>
    </xf>
    <xf numFmtId="49" fontId="15" fillId="2" borderId="25" xfId="0" applyNumberFormat="1" applyFont="1" applyFill="1" applyBorder="1" applyAlignment="1" applyProtection="1">
      <alignment horizontal="left" vertical="center"/>
    </xf>
    <xf numFmtId="0" fontId="15" fillId="2" borderId="5" xfId="0" applyNumberFormat="1" applyFont="1" applyFill="1" applyBorder="1" applyAlignment="1" applyProtection="1">
      <alignment horizontal="left" vertical="center"/>
    </xf>
    <xf numFmtId="49" fontId="8" fillId="1" borderId="30" xfId="0" applyNumberFormat="1" applyFont="1" applyFill="1" applyBorder="1" applyAlignment="1" applyProtection="1">
      <alignment horizontal="left" vertical="center"/>
    </xf>
    <xf numFmtId="49" fontId="8" fillId="1" borderId="31" xfId="0" applyNumberFormat="1" applyFont="1" applyFill="1" applyBorder="1" applyAlignment="1" applyProtection="1">
      <alignment horizontal="left" vertical="center"/>
    </xf>
    <xf numFmtId="49" fontId="8" fillId="0" borderId="30" xfId="0" applyNumberFormat="1" applyFont="1" applyFill="1" applyBorder="1" applyAlignment="1" applyProtection="1">
      <alignment horizontal="left" vertical="center"/>
    </xf>
    <xf numFmtId="0" fontId="8" fillId="0" borderId="31" xfId="0" applyNumberFormat="1" applyFont="1" applyFill="1" applyBorder="1" applyAlignment="1" applyProtection="1">
      <alignment horizontal="left" vertical="center"/>
    </xf>
    <xf numFmtId="49" fontId="15" fillId="0" borderId="30" xfId="0" applyNumberFormat="1" applyFont="1" applyFill="1" applyBorder="1" applyAlignment="1" applyProtection="1">
      <alignment horizontal="left" vertical="center"/>
    </xf>
    <xf numFmtId="0" fontId="15" fillId="0" borderId="31" xfId="0" applyNumberFormat="1" applyFont="1" applyFill="1" applyBorder="1" applyAlignment="1" applyProtection="1">
      <alignment horizontal="left" vertical="center"/>
    </xf>
    <xf numFmtId="0" fontId="8" fillId="1" borderId="31" xfId="0" applyNumberFormat="1" applyFont="1" applyFill="1" applyBorder="1" applyAlignment="1" applyProtection="1">
      <alignment horizontal="left" vertical="center"/>
    </xf>
    <xf numFmtId="49" fontId="7" fillId="0" borderId="28" xfId="0" applyNumberFormat="1" applyFont="1" applyFill="1" applyBorder="1" applyAlignment="1" applyProtection="1">
      <alignment horizontal="center" vertical="center"/>
    </xf>
    <xf numFmtId="0" fontId="7" fillId="0" borderId="28" xfId="0" applyNumberFormat="1" applyFont="1" applyFill="1" applyBorder="1" applyAlignment="1" applyProtection="1">
      <alignment horizontal="center" vertical="center"/>
    </xf>
    <xf numFmtId="49" fontId="14" fillId="0" borderId="30" xfId="0" applyNumberFormat="1" applyFont="1" applyFill="1" applyBorder="1" applyAlignment="1" applyProtection="1">
      <alignment horizontal="left" vertical="center"/>
    </xf>
    <xf numFmtId="0" fontId="14" fillId="0" borderId="31" xfId="0" applyNumberFormat="1" applyFont="1" applyFill="1" applyBorder="1" applyAlignment="1" applyProtection="1">
      <alignment horizontal="left" vertical="center"/>
    </xf>
    <xf numFmtId="14" fontId="1" fillId="0" borderId="9" xfId="0" applyNumberFormat="1" applyFont="1" applyFill="1" applyBorder="1" applyAlignment="1" applyProtection="1">
      <alignment horizontal="left" vertical="center"/>
    </xf>
    <xf numFmtId="0" fontId="1" fillId="0" borderId="26"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left" vertical="center"/>
    </xf>
    <xf numFmtId="49" fontId="1" fillId="0" borderId="0" xfId="0" applyNumberFormat="1" applyFont="1" applyFill="1" applyBorder="1" applyAlignment="1" applyProtection="1">
      <alignment horizontal="left" vertical="center"/>
    </xf>
    <xf numFmtId="49" fontId="1" fillId="0" borderId="9" xfId="0" applyNumberFormat="1" applyFont="1" applyFill="1" applyBorder="1" applyAlignment="1" applyProtection="1">
      <alignment horizontal="left" vertical="center"/>
    </xf>
    <xf numFmtId="0" fontId="1" fillId="0" borderId="9" xfId="0" applyNumberFormat="1" applyFont="1" applyFill="1" applyBorder="1" applyAlignment="1" applyProtection="1">
      <alignment horizontal="left" vertical="center"/>
    </xf>
    <xf numFmtId="0" fontId="1" fillId="0" borderId="25" xfId="0" applyNumberFormat="1" applyFont="1" applyFill="1" applyBorder="1" applyAlignment="1" applyProtection="1">
      <alignment horizontal="left" vertical="center"/>
    </xf>
    <xf numFmtId="0" fontId="1" fillId="0" borderId="5" xfId="0" applyNumberFormat="1" applyFont="1" applyFill="1" applyBorder="1" applyAlignment="1" applyProtection="1">
      <alignment horizontal="left" vertical="center"/>
    </xf>
    <xf numFmtId="49" fontId="12" fillId="0" borderId="5"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left" vertical="center" wrapText="1"/>
    </xf>
    <xf numFmtId="0" fontId="1" fillId="0" borderId="6" xfId="0" applyNumberFormat="1" applyFont="1" applyFill="1" applyBorder="1" applyAlignment="1" applyProtection="1">
      <alignment horizontal="left" vertical="center"/>
    </xf>
    <xf numFmtId="0" fontId="3" fillId="0" borderId="6" xfId="0"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xf>
    <xf numFmtId="0" fontId="1" fillId="0" borderId="6"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xf>
    <xf numFmtId="0" fontId="18" fillId="0" borderId="29" xfId="0" applyNumberFormat="1" applyFont="1" applyFill="1" applyBorder="1" applyAlignment="1" applyProtection="1">
      <alignment horizontal="left" vertical="top" wrapText="1"/>
    </xf>
    <xf numFmtId="0" fontId="18" fillId="0" borderId="29" xfId="0" applyNumberFormat="1" applyFont="1" applyFill="1" applyBorder="1" applyAlignment="1" applyProtection="1">
      <alignment horizontal="left" vertical="top"/>
    </xf>
    <xf numFmtId="14" fontId="1" fillId="0" borderId="0"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cellXfs>
  <cellStyles count="1">
    <cellStyle name="Normální"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000000"/>
      <rgbColor rgb="00000080"/>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view="pageBreakPreview" zoomScale="115" zoomScaleNormal="100" zoomScaleSheetLayoutView="115" workbookViewId="0">
      <selection activeCell="C20" sqref="C20"/>
    </sheetView>
  </sheetViews>
  <sheetFormatPr defaultColWidth="11.42578125" defaultRowHeight="12.75" x14ac:dyDescent="0.2"/>
  <cols>
    <col min="1" max="1" width="41.5703125" customWidth="1"/>
    <col min="2" max="2" width="23.85546875" customWidth="1"/>
    <col min="3" max="3" width="14.7109375" customWidth="1"/>
    <col min="4" max="4" width="35.28515625" customWidth="1"/>
    <col min="5" max="5" width="10.5703125" customWidth="1"/>
    <col min="6" max="6" width="14.140625" customWidth="1"/>
    <col min="7" max="7" width="11.85546875" customWidth="1"/>
    <col min="8" max="8" width="22.42578125" customWidth="1"/>
    <col min="10" max="10" width="18.28515625" customWidth="1"/>
    <col min="11" max="11" width="48.5703125" customWidth="1"/>
    <col min="12" max="12" width="14.42578125" customWidth="1"/>
    <col min="13" max="13" width="35.28515625" customWidth="1"/>
    <col min="14" max="14" width="19" customWidth="1"/>
  </cols>
  <sheetData>
    <row r="1" spans="1:6" ht="34.5" customHeight="1" x14ac:dyDescent="0.2">
      <c r="B1" s="40" t="s">
        <v>517</v>
      </c>
      <c r="C1" s="34"/>
      <c r="D1" s="34"/>
      <c r="E1" s="34"/>
      <c r="F1" s="34"/>
    </row>
    <row r="2" spans="1:6" ht="12" customHeight="1" x14ac:dyDescent="0.2">
      <c r="B2" s="33"/>
      <c r="C2" s="34"/>
      <c r="D2" s="34"/>
      <c r="E2" s="34"/>
      <c r="F2" s="34"/>
    </row>
    <row r="3" spans="1:6" x14ac:dyDescent="0.2">
      <c r="A3" s="1" t="s">
        <v>15</v>
      </c>
      <c r="B3" s="30" t="s">
        <v>513</v>
      </c>
      <c r="C3" s="11" t="s">
        <v>488</v>
      </c>
      <c r="D3" s="11" t="s">
        <v>493</v>
      </c>
      <c r="E3" s="11" t="s">
        <v>502</v>
      </c>
      <c r="F3" s="25"/>
    </row>
    <row r="4" spans="1:6" x14ac:dyDescent="0.2">
      <c r="A4" s="3"/>
      <c r="B4" s="35" t="s">
        <v>514</v>
      </c>
      <c r="C4" s="10"/>
      <c r="D4" s="10"/>
      <c r="E4" s="10"/>
      <c r="F4" s="26"/>
    </row>
    <row r="5" spans="1:6" ht="9" customHeight="1" x14ac:dyDescent="0.2">
      <c r="A5" s="2"/>
      <c r="B5" s="9"/>
      <c r="C5" s="7"/>
      <c r="D5" s="7"/>
      <c r="E5" s="7"/>
      <c r="F5" s="13"/>
    </row>
    <row r="6" spans="1:6" x14ac:dyDescent="0.2">
      <c r="A6" s="3" t="s">
        <v>16</v>
      </c>
      <c r="B6" s="10" t="s">
        <v>303</v>
      </c>
      <c r="C6" s="10" t="s">
        <v>489</v>
      </c>
      <c r="D6" s="37" t="s">
        <v>518</v>
      </c>
      <c r="E6" s="10" t="s">
        <v>502</v>
      </c>
      <c r="F6" s="26"/>
    </row>
    <row r="7" spans="1:6" ht="9" customHeight="1" x14ac:dyDescent="0.2">
      <c r="A7" s="2"/>
      <c r="B7" s="7"/>
      <c r="C7" s="7"/>
      <c r="D7" s="7"/>
      <c r="E7" s="7"/>
      <c r="F7" s="13"/>
    </row>
    <row r="8" spans="1:6" x14ac:dyDescent="0.2">
      <c r="A8" s="3" t="s">
        <v>17</v>
      </c>
      <c r="B8" s="10" t="s">
        <v>304</v>
      </c>
      <c r="C8" s="10" t="s">
        <v>490</v>
      </c>
      <c r="D8" s="10"/>
      <c r="E8" s="10" t="s">
        <v>502</v>
      </c>
      <c r="F8" s="26"/>
    </row>
    <row r="9" spans="1:6" ht="9" customHeight="1" x14ac:dyDescent="0.2">
      <c r="A9" s="2"/>
      <c r="B9" s="7"/>
      <c r="C9" s="7"/>
      <c r="D9" s="7"/>
      <c r="E9" s="7"/>
      <c r="F9" s="13"/>
    </row>
    <row r="10" spans="1:6" x14ac:dyDescent="0.2">
      <c r="A10" s="3" t="s">
        <v>474</v>
      </c>
      <c r="B10" s="10" t="s">
        <v>19</v>
      </c>
      <c r="C10" s="10" t="s">
        <v>475</v>
      </c>
      <c r="D10" s="7"/>
      <c r="E10" s="10" t="s">
        <v>503</v>
      </c>
      <c r="F10" s="27"/>
    </row>
    <row r="11" spans="1:6" ht="9" customHeight="1" x14ac:dyDescent="0.2">
      <c r="A11" s="2"/>
      <c r="B11" s="7"/>
      <c r="C11" s="7"/>
      <c r="D11" s="7"/>
      <c r="E11" s="7"/>
      <c r="F11" s="13"/>
    </row>
    <row r="12" spans="1:6" x14ac:dyDescent="0.2">
      <c r="A12" s="41" t="s">
        <v>18</v>
      </c>
      <c r="B12" s="42"/>
      <c r="C12" s="42" t="s">
        <v>491</v>
      </c>
      <c r="D12" s="42" t="s">
        <v>494</v>
      </c>
      <c r="E12" s="42" t="s">
        <v>504</v>
      </c>
      <c r="F12" s="43"/>
    </row>
    <row r="13" spans="1:6" x14ac:dyDescent="0.2">
      <c r="A13" s="10"/>
      <c r="B13" s="10"/>
      <c r="C13" s="10"/>
      <c r="D13" s="10"/>
      <c r="E13" s="10"/>
      <c r="F13" s="12"/>
    </row>
    <row r="14" spans="1:6" ht="24.75" customHeight="1" thickBot="1" x14ac:dyDescent="0.25">
      <c r="B14" s="36" t="s">
        <v>496</v>
      </c>
      <c r="C14" s="32"/>
      <c r="D14" s="32"/>
      <c r="E14" s="32"/>
      <c r="F14" s="32"/>
    </row>
    <row r="15" spans="1:6" ht="26.45" customHeight="1" x14ac:dyDescent="0.2">
      <c r="A15" s="128" t="s">
        <v>505</v>
      </c>
      <c r="B15" s="128" t="s">
        <v>500</v>
      </c>
      <c r="C15" s="128" t="s">
        <v>510</v>
      </c>
      <c r="D15" s="128" t="s">
        <v>511</v>
      </c>
      <c r="E15" s="136" t="s">
        <v>512</v>
      </c>
      <c r="F15" s="137"/>
    </row>
    <row r="16" spans="1:6" ht="15.2" customHeight="1" x14ac:dyDescent="0.2">
      <c r="A16" s="31" t="s">
        <v>506</v>
      </c>
      <c r="B16" s="104">
        <f>'Krycí list F.1'!I24</f>
        <v>0</v>
      </c>
      <c r="C16" s="107">
        <v>21</v>
      </c>
      <c r="D16" s="104">
        <f>B16*C16/100</f>
        <v>0</v>
      </c>
      <c r="E16" s="138">
        <f>B16+D16</f>
        <v>0</v>
      </c>
      <c r="F16" s="138"/>
    </row>
    <row r="17" spans="1:8" ht="15.2" customHeight="1" thickBot="1" x14ac:dyDescent="0.25">
      <c r="A17" s="38" t="s">
        <v>507</v>
      </c>
      <c r="B17" s="105">
        <f>'Krycí list F.2'!I24</f>
        <v>0</v>
      </c>
      <c r="C17" s="108">
        <v>21</v>
      </c>
      <c r="D17" s="104">
        <f>B17*C17/100</f>
        <v>0</v>
      </c>
      <c r="E17" s="138">
        <f>B17+D17</f>
        <v>0</v>
      </c>
      <c r="F17" s="138"/>
    </row>
    <row r="18" spans="1:8" s="79" customFormat="1" ht="15.2" customHeight="1" thickBot="1" x14ac:dyDescent="0.25">
      <c r="A18" s="129" t="s">
        <v>515</v>
      </c>
      <c r="B18" s="130">
        <f>SUM(B16:B17)</f>
        <v>0</v>
      </c>
      <c r="C18" s="131">
        <v>21</v>
      </c>
      <c r="D18" s="130">
        <f>SUM(D16:D17)</f>
        <v>0</v>
      </c>
      <c r="E18" s="132"/>
      <c r="F18" s="133">
        <f>SUM(E16:F17)</f>
        <v>0</v>
      </c>
    </row>
    <row r="19" spans="1:8" ht="15.2" customHeight="1" x14ac:dyDescent="0.2">
      <c r="A19" s="39" t="s">
        <v>508</v>
      </c>
      <c r="B19" s="106">
        <f>'Krycí list G.1'!I24</f>
        <v>0</v>
      </c>
      <c r="C19" s="109">
        <v>21</v>
      </c>
      <c r="D19" s="104">
        <f>B19*C19/100</f>
        <v>0</v>
      </c>
      <c r="E19" s="138">
        <f>B19+D19</f>
        <v>0</v>
      </c>
      <c r="F19" s="138"/>
    </row>
    <row r="20" spans="1:8" ht="15.2" customHeight="1" thickBot="1" x14ac:dyDescent="0.25">
      <c r="A20" s="38" t="s">
        <v>509</v>
      </c>
      <c r="B20" s="105">
        <f>'Krycí list G.2'!I24</f>
        <v>0</v>
      </c>
      <c r="C20" s="108">
        <v>21</v>
      </c>
      <c r="D20" s="104">
        <f>B20*C20/100</f>
        <v>0</v>
      </c>
      <c r="E20" s="138">
        <f>B20+D20</f>
        <v>0</v>
      </c>
      <c r="F20" s="138"/>
    </row>
    <row r="21" spans="1:8" s="79" customFormat="1" ht="15.2" customHeight="1" thickBot="1" x14ac:dyDescent="0.25">
      <c r="A21" s="129" t="s">
        <v>516</v>
      </c>
      <c r="B21" s="134">
        <f>SUM(B19:B20)</f>
        <v>0</v>
      </c>
      <c r="C21" s="131">
        <v>21</v>
      </c>
      <c r="D21" s="134">
        <f>SUM(D19:D20)</f>
        <v>0</v>
      </c>
      <c r="E21" s="132"/>
      <c r="F21" s="133">
        <f>SUM(E19:F20)</f>
        <v>0</v>
      </c>
    </row>
    <row r="22" spans="1:8" s="79" customFormat="1" ht="51.75" thickBot="1" x14ac:dyDescent="0.25">
      <c r="A22" s="135" t="s">
        <v>855</v>
      </c>
      <c r="B22" s="134"/>
      <c r="C22" s="131">
        <v>21</v>
      </c>
      <c r="D22" s="134">
        <f>B22*C22/100</f>
        <v>0</v>
      </c>
      <c r="E22" s="132"/>
      <c r="F22" s="133">
        <f>B22+D22</f>
        <v>0</v>
      </c>
    </row>
    <row r="23" spans="1:8" s="79" customFormat="1" ht="56.25" customHeight="1" thickBot="1" x14ac:dyDescent="0.25">
      <c r="A23" s="135" t="s">
        <v>854</v>
      </c>
      <c r="B23" s="134"/>
      <c r="C23" s="131">
        <v>21</v>
      </c>
      <c r="D23" s="134">
        <f>B23*C23/100</f>
        <v>0</v>
      </c>
      <c r="E23" s="132"/>
      <c r="F23" s="133">
        <f>B23+D23</f>
        <v>0</v>
      </c>
    </row>
    <row r="24" spans="1:8" ht="24" customHeight="1" thickBot="1" x14ac:dyDescent="0.25">
      <c r="A24" s="124" t="s">
        <v>495</v>
      </c>
      <c r="B24" s="125">
        <f>B23+B21+B18</f>
        <v>0</v>
      </c>
      <c r="C24" s="126"/>
      <c r="D24" s="126">
        <f>D23+D21+D18</f>
        <v>0</v>
      </c>
      <c r="E24" s="127"/>
      <c r="F24" s="125">
        <f>F18+F21+F23+F22</f>
        <v>0</v>
      </c>
    </row>
    <row r="25" spans="1:8" ht="15.2" customHeight="1" thickBot="1" x14ac:dyDescent="0.25"/>
    <row r="26" spans="1:8" ht="15.2" customHeight="1" x14ac:dyDescent="0.2">
      <c r="A26" s="16" t="s">
        <v>497</v>
      </c>
      <c r="B26" s="19"/>
      <c r="C26" s="16" t="s">
        <v>499</v>
      </c>
      <c r="D26" s="19"/>
      <c r="E26" s="16" t="s">
        <v>501</v>
      </c>
      <c r="F26" s="22"/>
    </row>
    <row r="27" spans="1:8" ht="10.5" customHeight="1" x14ac:dyDescent="0.2">
      <c r="A27" s="17"/>
      <c r="B27" s="20"/>
      <c r="C27" s="17"/>
      <c r="D27" s="20"/>
      <c r="E27" s="17"/>
      <c r="F27" s="23"/>
    </row>
    <row r="28" spans="1:8" ht="11.25" customHeight="1" x14ac:dyDescent="0.2">
      <c r="A28" s="17"/>
      <c r="B28" s="20"/>
      <c r="C28" s="17"/>
      <c r="D28" s="20"/>
      <c r="E28" s="17"/>
      <c r="F28" s="23"/>
    </row>
    <row r="29" spans="1:8" ht="10.5" customHeight="1" x14ac:dyDescent="0.2">
      <c r="A29" s="17"/>
      <c r="B29" s="20"/>
      <c r="C29" s="17"/>
      <c r="D29" s="20"/>
      <c r="E29" s="17"/>
      <c r="F29" s="23"/>
    </row>
    <row r="30" spans="1:8" ht="15.2" customHeight="1" thickBot="1" x14ac:dyDescent="0.25">
      <c r="A30" s="18" t="s">
        <v>498</v>
      </c>
      <c r="B30" s="21"/>
      <c r="C30" s="18" t="s">
        <v>498</v>
      </c>
      <c r="D30" s="21"/>
      <c r="E30" s="18" t="s">
        <v>498</v>
      </c>
      <c r="F30" s="24"/>
    </row>
    <row r="31" spans="1:8" ht="15.2" customHeight="1" x14ac:dyDescent="0.2"/>
    <row r="32" spans="1:8" ht="15.2" customHeight="1" x14ac:dyDescent="0.2">
      <c r="A32" s="29"/>
      <c r="B32" s="29"/>
      <c r="C32" s="29"/>
      <c r="D32" s="29"/>
      <c r="E32" s="29"/>
      <c r="F32" s="29"/>
      <c r="G32" s="29"/>
      <c r="H32" s="29"/>
    </row>
    <row r="33" spans="1:8" x14ac:dyDescent="0.2">
      <c r="A33" s="28"/>
      <c r="B33" s="28"/>
      <c r="C33" s="28"/>
      <c r="D33" s="28"/>
      <c r="E33" s="28"/>
      <c r="F33" s="28"/>
      <c r="G33" s="28"/>
      <c r="H33" s="28"/>
    </row>
    <row r="34" spans="1:8" ht="14.45" customHeight="1" x14ac:dyDescent="0.2">
      <c r="A34" s="29"/>
      <c r="B34" s="29"/>
      <c r="C34" s="29"/>
      <c r="D34" s="29"/>
      <c r="E34" s="29"/>
      <c r="F34" s="29"/>
      <c r="G34" s="29"/>
      <c r="H34" s="29"/>
    </row>
    <row r="35" spans="1:8" ht="14.45" customHeight="1" x14ac:dyDescent="0.2">
      <c r="A35" s="29"/>
      <c r="B35" s="29"/>
      <c r="C35" s="29"/>
      <c r="D35" s="29"/>
      <c r="E35" s="29"/>
      <c r="F35" s="29"/>
      <c r="G35" s="29"/>
      <c r="H35" s="29"/>
    </row>
    <row r="36" spans="1:8" ht="14.45" customHeight="1" x14ac:dyDescent="0.2">
      <c r="A36" s="29"/>
      <c r="B36" s="29"/>
      <c r="C36" s="29"/>
      <c r="D36" s="29"/>
      <c r="E36" s="29"/>
      <c r="F36" s="29"/>
      <c r="G36" s="29"/>
      <c r="H36" s="29"/>
    </row>
    <row r="37" spans="1:8" ht="14.45" customHeight="1" x14ac:dyDescent="0.2">
      <c r="A37" s="29"/>
      <c r="B37" s="29"/>
      <c r="C37" s="29"/>
      <c r="D37" s="29"/>
      <c r="E37" s="29"/>
      <c r="F37" s="29"/>
      <c r="G37" s="29"/>
      <c r="H37" s="29"/>
    </row>
    <row r="38" spans="1:8" ht="14.45" customHeight="1" x14ac:dyDescent="0.2">
      <c r="A38" s="29"/>
      <c r="B38" s="29"/>
      <c r="C38" s="29"/>
      <c r="D38" s="29"/>
      <c r="E38" s="29"/>
      <c r="F38" s="29"/>
      <c r="G38" s="29"/>
      <c r="H38" s="29"/>
    </row>
    <row r="39" spans="1:8" x14ac:dyDescent="0.2">
      <c r="A39" s="28"/>
      <c r="B39" s="28"/>
      <c r="C39" s="28"/>
      <c r="D39" s="28"/>
      <c r="E39" s="28"/>
      <c r="F39" s="28"/>
      <c r="G39" s="28"/>
      <c r="H39" s="28"/>
    </row>
  </sheetData>
  <mergeCells count="5">
    <mergeCell ref="E15:F15"/>
    <mergeCell ref="E16:F16"/>
    <mergeCell ref="E17:F17"/>
    <mergeCell ref="E19:F19"/>
    <mergeCell ref="E20:F20"/>
  </mergeCells>
  <pageMargins left="0.78740157499999996" right="0.78740157499999996" top="0.984251969" bottom="0.984251969" header="0.4921259845" footer="0.4921259845"/>
  <pageSetup paperSize="9" scale="76"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115" zoomScaleNormal="100" zoomScaleSheetLayoutView="115" workbookViewId="0">
      <selection activeCell="C19" sqref="C19"/>
    </sheetView>
  </sheetViews>
  <sheetFormatPr defaultColWidth="11.5703125" defaultRowHeight="12.75" x14ac:dyDescent="0.2"/>
  <cols>
    <col min="1" max="1" width="9.140625" customWidth="1"/>
    <col min="2" max="2" width="12.85546875" customWidth="1"/>
    <col min="3" max="3" width="22.85546875" customWidth="1"/>
    <col min="4" max="4" width="10" customWidth="1"/>
    <col min="5" max="5" width="14" customWidth="1"/>
    <col min="6" max="6" width="22.85546875" customWidth="1"/>
    <col min="7" max="7" width="9.140625" customWidth="1"/>
    <col min="8" max="8" width="14.5703125" customWidth="1"/>
    <col min="9" max="9" width="22.85546875" customWidth="1"/>
    <col min="257" max="257" width="9.140625" customWidth="1"/>
    <col min="258" max="258" width="12.85546875" customWidth="1"/>
    <col min="259" max="259" width="22.85546875" customWidth="1"/>
    <col min="260" max="260" width="10" customWidth="1"/>
    <col min="261" max="261" width="14" customWidth="1"/>
    <col min="262" max="262" width="22.85546875" customWidth="1"/>
    <col min="263" max="263" width="9.140625" customWidth="1"/>
    <col min="264" max="264" width="12.85546875" customWidth="1"/>
    <col min="265" max="265" width="22.85546875" customWidth="1"/>
    <col min="513" max="513" width="9.140625" customWidth="1"/>
    <col min="514" max="514" width="12.85546875" customWidth="1"/>
    <col min="515" max="515" width="22.85546875" customWidth="1"/>
    <col min="516" max="516" width="10" customWidth="1"/>
    <col min="517" max="517" width="14" customWidth="1"/>
    <col min="518" max="518" width="22.85546875" customWidth="1"/>
    <col min="519" max="519" width="9.140625" customWidth="1"/>
    <col min="520" max="520" width="12.85546875" customWidth="1"/>
    <col min="521" max="521" width="22.85546875" customWidth="1"/>
    <col min="769" max="769" width="9.140625" customWidth="1"/>
    <col min="770" max="770" width="12.85546875" customWidth="1"/>
    <col min="771" max="771" width="22.85546875" customWidth="1"/>
    <col min="772" max="772" width="10" customWidth="1"/>
    <col min="773" max="773" width="14" customWidth="1"/>
    <col min="774" max="774" width="22.85546875" customWidth="1"/>
    <col min="775" max="775" width="9.140625" customWidth="1"/>
    <col min="776" max="776" width="12.85546875" customWidth="1"/>
    <col min="777" max="777" width="22.85546875" customWidth="1"/>
    <col min="1025" max="1025" width="9.140625" customWidth="1"/>
    <col min="1026" max="1026" width="12.85546875" customWidth="1"/>
    <col min="1027" max="1027" width="22.85546875" customWidth="1"/>
    <col min="1028" max="1028" width="10" customWidth="1"/>
    <col min="1029" max="1029" width="14" customWidth="1"/>
    <col min="1030" max="1030" width="22.85546875" customWidth="1"/>
    <col min="1031" max="1031" width="9.140625" customWidth="1"/>
    <col min="1032" max="1032" width="12.85546875" customWidth="1"/>
    <col min="1033" max="1033" width="22.85546875" customWidth="1"/>
    <col min="1281" max="1281" width="9.140625" customWidth="1"/>
    <col min="1282" max="1282" width="12.85546875" customWidth="1"/>
    <col min="1283" max="1283" width="22.85546875" customWidth="1"/>
    <col min="1284" max="1284" width="10" customWidth="1"/>
    <col min="1285" max="1285" width="14" customWidth="1"/>
    <col min="1286" max="1286" width="22.85546875" customWidth="1"/>
    <col min="1287" max="1287" width="9.140625" customWidth="1"/>
    <col min="1288" max="1288" width="12.85546875" customWidth="1"/>
    <col min="1289" max="1289" width="22.85546875" customWidth="1"/>
    <col min="1537" max="1537" width="9.140625" customWidth="1"/>
    <col min="1538" max="1538" width="12.85546875" customWidth="1"/>
    <col min="1539" max="1539" width="22.85546875" customWidth="1"/>
    <col min="1540" max="1540" width="10" customWidth="1"/>
    <col min="1541" max="1541" width="14" customWidth="1"/>
    <col min="1542" max="1542" width="22.85546875" customWidth="1"/>
    <col min="1543" max="1543" width="9.140625" customWidth="1"/>
    <col min="1544" max="1544" width="12.85546875" customWidth="1"/>
    <col min="1545" max="1545" width="22.85546875" customWidth="1"/>
    <col min="1793" max="1793" width="9.140625" customWidth="1"/>
    <col min="1794" max="1794" width="12.85546875" customWidth="1"/>
    <col min="1795" max="1795" width="22.85546875" customWidth="1"/>
    <col min="1796" max="1796" width="10" customWidth="1"/>
    <col min="1797" max="1797" width="14" customWidth="1"/>
    <col min="1798" max="1798" width="22.85546875" customWidth="1"/>
    <col min="1799" max="1799" width="9.140625" customWidth="1"/>
    <col min="1800" max="1800" width="12.85546875" customWidth="1"/>
    <col min="1801" max="1801" width="22.85546875" customWidth="1"/>
    <col min="2049" max="2049" width="9.140625" customWidth="1"/>
    <col min="2050" max="2050" width="12.85546875" customWidth="1"/>
    <col min="2051" max="2051" width="22.85546875" customWidth="1"/>
    <col min="2052" max="2052" width="10" customWidth="1"/>
    <col min="2053" max="2053" width="14" customWidth="1"/>
    <col min="2054" max="2054" width="22.85546875" customWidth="1"/>
    <col min="2055" max="2055" width="9.140625" customWidth="1"/>
    <col min="2056" max="2056" width="12.85546875" customWidth="1"/>
    <col min="2057" max="2057" width="22.85546875" customWidth="1"/>
    <col min="2305" max="2305" width="9.140625" customWidth="1"/>
    <col min="2306" max="2306" width="12.85546875" customWidth="1"/>
    <col min="2307" max="2307" width="22.85546875" customWidth="1"/>
    <col min="2308" max="2308" width="10" customWidth="1"/>
    <col min="2309" max="2309" width="14" customWidth="1"/>
    <col min="2310" max="2310" width="22.85546875" customWidth="1"/>
    <col min="2311" max="2311" width="9.140625" customWidth="1"/>
    <col min="2312" max="2312" width="12.85546875" customWidth="1"/>
    <col min="2313" max="2313" width="22.85546875" customWidth="1"/>
    <col min="2561" max="2561" width="9.140625" customWidth="1"/>
    <col min="2562" max="2562" width="12.85546875" customWidth="1"/>
    <col min="2563" max="2563" width="22.85546875" customWidth="1"/>
    <col min="2564" max="2564" width="10" customWidth="1"/>
    <col min="2565" max="2565" width="14" customWidth="1"/>
    <col min="2566" max="2566" width="22.85546875" customWidth="1"/>
    <col min="2567" max="2567" width="9.140625" customWidth="1"/>
    <col min="2568" max="2568" width="12.85546875" customWidth="1"/>
    <col min="2569" max="2569" width="22.85546875" customWidth="1"/>
    <col min="2817" max="2817" width="9.140625" customWidth="1"/>
    <col min="2818" max="2818" width="12.85546875" customWidth="1"/>
    <col min="2819" max="2819" width="22.85546875" customWidth="1"/>
    <col min="2820" max="2820" width="10" customWidth="1"/>
    <col min="2821" max="2821" width="14" customWidth="1"/>
    <col min="2822" max="2822" width="22.85546875" customWidth="1"/>
    <col min="2823" max="2823" width="9.140625" customWidth="1"/>
    <col min="2824" max="2824" width="12.85546875" customWidth="1"/>
    <col min="2825" max="2825" width="22.85546875" customWidth="1"/>
    <col min="3073" max="3073" width="9.140625" customWidth="1"/>
    <col min="3074" max="3074" width="12.85546875" customWidth="1"/>
    <col min="3075" max="3075" width="22.85546875" customWidth="1"/>
    <col min="3076" max="3076" width="10" customWidth="1"/>
    <col min="3077" max="3077" width="14" customWidth="1"/>
    <col min="3078" max="3078" width="22.85546875" customWidth="1"/>
    <col min="3079" max="3079" width="9.140625" customWidth="1"/>
    <col min="3080" max="3080" width="12.85546875" customWidth="1"/>
    <col min="3081" max="3081" width="22.85546875" customWidth="1"/>
    <col min="3329" max="3329" width="9.140625" customWidth="1"/>
    <col min="3330" max="3330" width="12.85546875" customWidth="1"/>
    <col min="3331" max="3331" width="22.85546875" customWidth="1"/>
    <col min="3332" max="3332" width="10" customWidth="1"/>
    <col min="3333" max="3333" width="14" customWidth="1"/>
    <col min="3334" max="3334" width="22.85546875" customWidth="1"/>
    <col min="3335" max="3335" width="9.140625" customWidth="1"/>
    <col min="3336" max="3336" width="12.85546875" customWidth="1"/>
    <col min="3337" max="3337" width="22.85546875" customWidth="1"/>
    <col min="3585" max="3585" width="9.140625" customWidth="1"/>
    <col min="3586" max="3586" width="12.85546875" customWidth="1"/>
    <col min="3587" max="3587" width="22.85546875" customWidth="1"/>
    <col min="3588" max="3588" width="10" customWidth="1"/>
    <col min="3589" max="3589" width="14" customWidth="1"/>
    <col min="3590" max="3590" width="22.85546875" customWidth="1"/>
    <col min="3591" max="3591" width="9.140625" customWidth="1"/>
    <col min="3592" max="3592" width="12.85546875" customWidth="1"/>
    <col min="3593" max="3593" width="22.85546875" customWidth="1"/>
    <col min="3841" max="3841" width="9.140625" customWidth="1"/>
    <col min="3842" max="3842" width="12.85546875" customWidth="1"/>
    <col min="3843" max="3843" width="22.85546875" customWidth="1"/>
    <col min="3844" max="3844" width="10" customWidth="1"/>
    <col min="3845" max="3845" width="14" customWidth="1"/>
    <col min="3846" max="3846" width="22.85546875" customWidth="1"/>
    <col min="3847" max="3847" width="9.140625" customWidth="1"/>
    <col min="3848" max="3848" width="12.85546875" customWidth="1"/>
    <col min="3849" max="3849" width="22.85546875" customWidth="1"/>
    <col min="4097" max="4097" width="9.140625" customWidth="1"/>
    <col min="4098" max="4098" width="12.85546875" customWidth="1"/>
    <col min="4099" max="4099" width="22.85546875" customWidth="1"/>
    <col min="4100" max="4100" width="10" customWidth="1"/>
    <col min="4101" max="4101" width="14" customWidth="1"/>
    <col min="4102" max="4102" width="22.85546875" customWidth="1"/>
    <col min="4103" max="4103" width="9.140625" customWidth="1"/>
    <col min="4104" max="4104" width="12.85546875" customWidth="1"/>
    <col min="4105" max="4105" width="22.85546875" customWidth="1"/>
    <col min="4353" max="4353" width="9.140625" customWidth="1"/>
    <col min="4354" max="4354" width="12.85546875" customWidth="1"/>
    <col min="4355" max="4355" width="22.85546875" customWidth="1"/>
    <col min="4356" max="4356" width="10" customWidth="1"/>
    <col min="4357" max="4357" width="14" customWidth="1"/>
    <col min="4358" max="4358" width="22.85546875" customWidth="1"/>
    <col min="4359" max="4359" width="9.140625" customWidth="1"/>
    <col min="4360" max="4360" width="12.85546875" customWidth="1"/>
    <col min="4361" max="4361" width="22.85546875" customWidth="1"/>
    <col min="4609" max="4609" width="9.140625" customWidth="1"/>
    <col min="4610" max="4610" width="12.85546875" customWidth="1"/>
    <col min="4611" max="4611" width="22.85546875" customWidth="1"/>
    <col min="4612" max="4612" width="10" customWidth="1"/>
    <col min="4613" max="4613" width="14" customWidth="1"/>
    <col min="4614" max="4614" width="22.85546875" customWidth="1"/>
    <col min="4615" max="4615" width="9.140625" customWidth="1"/>
    <col min="4616" max="4616" width="12.85546875" customWidth="1"/>
    <col min="4617" max="4617" width="22.85546875" customWidth="1"/>
    <col min="4865" max="4865" width="9.140625" customWidth="1"/>
    <col min="4866" max="4866" width="12.85546875" customWidth="1"/>
    <col min="4867" max="4867" width="22.85546875" customWidth="1"/>
    <col min="4868" max="4868" width="10" customWidth="1"/>
    <col min="4869" max="4869" width="14" customWidth="1"/>
    <col min="4870" max="4870" width="22.85546875" customWidth="1"/>
    <col min="4871" max="4871" width="9.140625" customWidth="1"/>
    <col min="4872" max="4872" width="12.85546875" customWidth="1"/>
    <col min="4873" max="4873" width="22.85546875" customWidth="1"/>
    <col min="5121" max="5121" width="9.140625" customWidth="1"/>
    <col min="5122" max="5122" width="12.85546875" customWidth="1"/>
    <col min="5123" max="5123" width="22.85546875" customWidth="1"/>
    <col min="5124" max="5124" width="10" customWidth="1"/>
    <col min="5125" max="5125" width="14" customWidth="1"/>
    <col min="5126" max="5126" width="22.85546875" customWidth="1"/>
    <col min="5127" max="5127" width="9.140625" customWidth="1"/>
    <col min="5128" max="5128" width="12.85546875" customWidth="1"/>
    <col min="5129" max="5129" width="22.85546875" customWidth="1"/>
    <col min="5377" max="5377" width="9.140625" customWidth="1"/>
    <col min="5378" max="5378" width="12.85546875" customWidth="1"/>
    <col min="5379" max="5379" width="22.85546875" customWidth="1"/>
    <col min="5380" max="5380" width="10" customWidth="1"/>
    <col min="5381" max="5381" width="14" customWidth="1"/>
    <col min="5382" max="5382" width="22.85546875" customWidth="1"/>
    <col min="5383" max="5383" width="9.140625" customWidth="1"/>
    <col min="5384" max="5384" width="12.85546875" customWidth="1"/>
    <col min="5385" max="5385" width="22.85546875" customWidth="1"/>
    <col min="5633" max="5633" width="9.140625" customWidth="1"/>
    <col min="5634" max="5634" width="12.85546875" customWidth="1"/>
    <col min="5635" max="5635" width="22.85546875" customWidth="1"/>
    <col min="5636" max="5636" width="10" customWidth="1"/>
    <col min="5637" max="5637" width="14" customWidth="1"/>
    <col min="5638" max="5638" width="22.85546875" customWidth="1"/>
    <col min="5639" max="5639" width="9.140625" customWidth="1"/>
    <col min="5640" max="5640" width="12.85546875" customWidth="1"/>
    <col min="5641" max="5641" width="22.85546875" customWidth="1"/>
    <col min="5889" max="5889" width="9.140625" customWidth="1"/>
    <col min="5890" max="5890" width="12.85546875" customWidth="1"/>
    <col min="5891" max="5891" width="22.85546875" customWidth="1"/>
    <col min="5892" max="5892" width="10" customWidth="1"/>
    <col min="5893" max="5893" width="14" customWidth="1"/>
    <col min="5894" max="5894" width="22.85546875" customWidth="1"/>
    <col min="5895" max="5895" width="9.140625" customWidth="1"/>
    <col min="5896" max="5896" width="12.85546875" customWidth="1"/>
    <col min="5897" max="5897" width="22.85546875" customWidth="1"/>
    <col min="6145" max="6145" width="9.140625" customWidth="1"/>
    <col min="6146" max="6146" width="12.85546875" customWidth="1"/>
    <col min="6147" max="6147" width="22.85546875" customWidth="1"/>
    <col min="6148" max="6148" width="10" customWidth="1"/>
    <col min="6149" max="6149" width="14" customWidth="1"/>
    <col min="6150" max="6150" width="22.85546875" customWidth="1"/>
    <col min="6151" max="6151" width="9.140625" customWidth="1"/>
    <col min="6152" max="6152" width="12.85546875" customWidth="1"/>
    <col min="6153" max="6153" width="22.85546875" customWidth="1"/>
    <col min="6401" max="6401" width="9.140625" customWidth="1"/>
    <col min="6402" max="6402" width="12.85546875" customWidth="1"/>
    <col min="6403" max="6403" width="22.85546875" customWidth="1"/>
    <col min="6404" max="6404" width="10" customWidth="1"/>
    <col min="6405" max="6405" width="14" customWidth="1"/>
    <col min="6406" max="6406" width="22.85546875" customWidth="1"/>
    <col min="6407" max="6407" width="9.140625" customWidth="1"/>
    <col min="6408" max="6408" width="12.85546875" customWidth="1"/>
    <col min="6409" max="6409" width="22.85546875" customWidth="1"/>
    <col min="6657" max="6657" width="9.140625" customWidth="1"/>
    <col min="6658" max="6658" width="12.85546875" customWidth="1"/>
    <col min="6659" max="6659" width="22.85546875" customWidth="1"/>
    <col min="6660" max="6660" width="10" customWidth="1"/>
    <col min="6661" max="6661" width="14" customWidth="1"/>
    <col min="6662" max="6662" width="22.85546875" customWidth="1"/>
    <col min="6663" max="6663" width="9.140625" customWidth="1"/>
    <col min="6664" max="6664" width="12.85546875" customWidth="1"/>
    <col min="6665" max="6665" width="22.85546875" customWidth="1"/>
    <col min="6913" max="6913" width="9.140625" customWidth="1"/>
    <col min="6914" max="6914" width="12.85546875" customWidth="1"/>
    <col min="6915" max="6915" width="22.85546875" customWidth="1"/>
    <col min="6916" max="6916" width="10" customWidth="1"/>
    <col min="6917" max="6917" width="14" customWidth="1"/>
    <col min="6918" max="6918" width="22.85546875" customWidth="1"/>
    <col min="6919" max="6919" width="9.140625" customWidth="1"/>
    <col min="6920" max="6920" width="12.85546875" customWidth="1"/>
    <col min="6921" max="6921" width="22.85546875" customWidth="1"/>
    <col min="7169" max="7169" width="9.140625" customWidth="1"/>
    <col min="7170" max="7170" width="12.85546875" customWidth="1"/>
    <col min="7171" max="7171" width="22.85546875" customWidth="1"/>
    <col min="7172" max="7172" width="10" customWidth="1"/>
    <col min="7173" max="7173" width="14" customWidth="1"/>
    <col min="7174" max="7174" width="22.85546875" customWidth="1"/>
    <col min="7175" max="7175" width="9.140625" customWidth="1"/>
    <col min="7176" max="7176" width="12.85546875" customWidth="1"/>
    <col min="7177" max="7177" width="22.85546875" customWidth="1"/>
    <col min="7425" max="7425" width="9.140625" customWidth="1"/>
    <col min="7426" max="7426" width="12.85546875" customWidth="1"/>
    <col min="7427" max="7427" width="22.85546875" customWidth="1"/>
    <col min="7428" max="7428" width="10" customWidth="1"/>
    <col min="7429" max="7429" width="14" customWidth="1"/>
    <col min="7430" max="7430" width="22.85546875" customWidth="1"/>
    <col min="7431" max="7431" width="9.140625" customWidth="1"/>
    <col min="7432" max="7432" width="12.85546875" customWidth="1"/>
    <col min="7433" max="7433" width="22.85546875" customWidth="1"/>
    <col min="7681" max="7681" width="9.140625" customWidth="1"/>
    <col min="7682" max="7682" width="12.85546875" customWidth="1"/>
    <col min="7683" max="7683" width="22.85546875" customWidth="1"/>
    <col min="7684" max="7684" width="10" customWidth="1"/>
    <col min="7685" max="7685" width="14" customWidth="1"/>
    <col min="7686" max="7686" width="22.85546875" customWidth="1"/>
    <col min="7687" max="7687" width="9.140625" customWidth="1"/>
    <col min="7688" max="7688" width="12.85546875" customWidth="1"/>
    <col min="7689" max="7689" width="22.85546875" customWidth="1"/>
    <col min="7937" max="7937" width="9.140625" customWidth="1"/>
    <col min="7938" max="7938" width="12.85546875" customWidth="1"/>
    <col min="7939" max="7939" width="22.85546875" customWidth="1"/>
    <col min="7940" max="7940" width="10" customWidth="1"/>
    <col min="7941" max="7941" width="14" customWidth="1"/>
    <col min="7942" max="7942" width="22.85546875" customWidth="1"/>
    <col min="7943" max="7943" width="9.140625" customWidth="1"/>
    <col min="7944" max="7944" width="12.85546875" customWidth="1"/>
    <col min="7945" max="7945" width="22.85546875" customWidth="1"/>
    <col min="8193" max="8193" width="9.140625" customWidth="1"/>
    <col min="8194" max="8194" width="12.85546875" customWidth="1"/>
    <col min="8195" max="8195" width="22.85546875" customWidth="1"/>
    <col min="8196" max="8196" width="10" customWidth="1"/>
    <col min="8197" max="8197" width="14" customWidth="1"/>
    <col min="8198" max="8198" width="22.85546875" customWidth="1"/>
    <col min="8199" max="8199" width="9.140625" customWidth="1"/>
    <col min="8200" max="8200" width="12.85546875" customWidth="1"/>
    <col min="8201" max="8201" width="22.85546875" customWidth="1"/>
    <col min="8449" max="8449" width="9.140625" customWidth="1"/>
    <col min="8450" max="8450" width="12.85546875" customWidth="1"/>
    <col min="8451" max="8451" width="22.85546875" customWidth="1"/>
    <col min="8452" max="8452" width="10" customWidth="1"/>
    <col min="8453" max="8453" width="14" customWidth="1"/>
    <col min="8454" max="8454" width="22.85546875" customWidth="1"/>
    <col min="8455" max="8455" width="9.140625" customWidth="1"/>
    <col min="8456" max="8456" width="12.85546875" customWidth="1"/>
    <col min="8457" max="8457" width="22.85546875" customWidth="1"/>
    <col min="8705" max="8705" width="9.140625" customWidth="1"/>
    <col min="8706" max="8706" width="12.85546875" customWidth="1"/>
    <col min="8707" max="8707" width="22.85546875" customWidth="1"/>
    <col min="8708" max="8708" width="10" customWidth="1"/>
    <col min="8709" max="8709" width="14" customWidth="1"/>
    <col min="8710" max="8710" width="22.85546875" customWidth="1"/>
    <col min="8711" max="8711" width="9.140625" customWidth="1"/>
    <col min="8712" max="8712" width="12.85546875" customWidth="1"/>
    <col min="8713" max="8713" width="22.85546875" customWidth="1"/>
    <col min="8961" max="8961" width="9.140625" customWidth="1"/>
    <col min="8962" max="8962" width="12.85546875" customWidth="1"/>
    <col min="8963" max="8963" width="22.85546875" customWidth="1"/>
    <col min="8964" max="8964" width="10" customWidth="1"/>
    <col min="8965" max="8965" width="14" customWidth="1"/>
    <col min="8966" max="8966" width="22.85546875" customWidth="1"/>
    <col min="8967" max="8967" width="9.140625" customWidth="1"/>
    <col min="8968" max="8968" width="12.85546875" customWidth="1"/>
    <col min="8969" max="8969" width="22.85546875" customWidth="1"/>
    <col min="9217" max="9217" width="9.140625" customWidth="1"/>
    <col min="9218" max="9218" width="12.85546875" customWidth="1"/>
    <col min="9219" max="9219" width="22.85546875" customWidth="1"/>
    <col min="9220" max="9220" width="10" customWidth="1"/>
    <col min="9221" max="9221" width="14" customWidth="1"/>
    <col min="9222" max="9222" width="22.85546875" customWidth="1"/>
    <col min="9223" max="9223" width="9.140625" customWidth="1"/>
    <col min="9224" max="9224" width="12.85546875" customWidth="1"/>
    <col min="9225" max="9225" width="22.85546875" customWidth="1"/>
    <col min="9473" max="9473" width="9.140625" customWidth="1"/>
    <col min="9474" max="9474" width="12.85546875" customWidth="1"/>
    <col min="9475" max="9475" width="22.85546875" customWidth="1"/>
    <col min="9476" max="9476" width="10" customWidth="1"/>
    <col min="9477" max="9477" width="14" customWidth="1"/>
    <col min="9478" max="9478" width="22.85546875" customWidth="1"/>
    <col min="9479" max="9479" width="9.140625" customWidth="1"/>
    <col min="9480" max="9480" width="12.85546875" customWidth="1"/>
    <col min="9481" max="9481" width="22.85546875" customWidth="1"/>
    <col min="9729" max="9729" width="9.140625" customWidth="1"/>
    <col min="9730" max="9730" width="12.85546875" customWidth="1"/>
    <col min="9731" max="9731" width="22.85546875" customWidth="1"/>
    <col min="9732" max="9732" width="10" customWidth="1"/>
    <col min="9733" max="9733" width="14" customWidth="1"/>
    <col min="9734" max="9734" width="22.85546875" customWidth="1"/>
    <col min="9735" max="9735" width="9.140625" customWidth="1"/>
    <col min="9736" max="9736" width="12.85546875" customWidth="1"/>
    <col min="9737" max="9737" width="22.85546875" customWidth="1"/>
    <col min="9985" max="9985" width="9.140625" customWidth="1"/>
    <col min="9986" max="9986" width="12.85546875" customWidth="1"/>
    <col min="9987" max="9987" width="22.85546875" customWidth="1"/>
    <col min="9988" max="9988" width="10" customWidth="1"/>
    <col min="9989" max="9989" width="14" customWidth="1"/>
    <col min="9990" max="9990" width="22.85546875" customWidth="1"/>
    <col min="9991" max="9991" width="9.140625" customWidth="1"/>
    <col min="9992" max="9992" width="12.85546875" customWidth="1"/>
    <col min="9993" max="9993" width="22.85546875" customWidth="1"/>
    <col min="10241" max="10241" width="9.140625" customWidth="1"/>
    <col min="10242" max="10242" width="12.85546875" customWidth="1"/>
    <col min="10243" max="10243" width="22.85546875" customWidth="1"/>
    <col min="10244" max="10244" width="10" customWidth="1"/>
    <col min="10245" max="10245" width="14" customWidth="1"/>
    <col min="10246" max="10246" width="22.85546875" customWidth="1"/>
    <col min="10247" max="10247" width="9.140625" customWidth="1"/>
    <col min="10248" max="10248" width="12.85546875" customWidth="1"/>
    <col min="10249" max="10249" width="22.85546875" customWidth="1"/>
    <col min="10497" max="10497" width="9.140625" customWidth="1"/>
    <col min="10498" max="10498" width="12.85546875" customWidth="1"/>
    <col min="10499" max="10499" width="22.85546875" customWidth="1"/>
    <col min="10500" max="10500" width="10" customWidth="1"/>
    <col min="10501" max="10501" width="14" customWidth="1"/>
    <col min="10502" max="10502" width="22.85546875" customWidth="1"/>
    <col min="10503" max="10503" width="9.140625" customWidth="1"/>
    <col min="10504" max="10504" width="12.85546875" customWidth="1"/>
    <col min="10505" max="10505" width="22.85546875" customWidth="1"/>
    <col min="10753" max="10753" width="9.140625" customWidth="1"/>
    <col min="10754" max="10754" width="12.85546875" customWidth="1"/>
    <col min="10755" max="10755" width="22.85546875" customWidth="1"/>
    <col min="10756" max="10756" width="10" customWidth="1"/>
    <col min="10757" max="10757" width="14" customWidth="1"/>
    <col min="10758" max="10758" width="22.85546875" customWidth="1"/>
    <col min="10759" max="10759" width="9.140625" customWidth="1"/>
    <col min="10760" max="10760" width="12.85546875" customWidth="1"/>
    <col min="10761" max="10761" width="22.85546875" customWidth="1"/>
    <col min="11009" max="11009" width="9.140625" customWidth="1"/>
    <col min="11010" max="11010" width="12.85546875" customWidth="1"/>
    <col min="11011" max="11011" width="22.85546875" customWidth="1"/>
    <col min="11012" max="11012" width="10" customWidth="1"/>
    <col min="11013" max="11013" width="14" customWidth="1"/>
    <col min="11014" max="11014" width="22.85546875" customWidth="1"/>
    <col min="11015" max="11015" width="9.140625" customWidth="1"/>
    <col min="11016" max="11016" width="12.85546875" customWidth="1"/>
    <col min="11017" max="11017" width="22.85546875" customWidth="1"/>
    <col min="11265" max="11265" width="9.140625" customWidth="1"/>
    <col min="11266" max="11266" width="12.85546875" customWidth="1"/>
    <col min="11267" max="11267" width="22.85546875" customWidth="1"/>
    <col min="11268" max="11268" width="10" customWidth="1"/>
    <col min="11269" max="11269" width="14" customWidth="1"/>
    <col min="11270" max="11270" width="22.85546875" customWidth="1"/>
    <col min="11271" max="11271" width="9.140625" customWidth="1"/>
    <col min="11272" max="11272" width="12.85546875" customWidth="1"/>
    <col min="11273" max="11273" width="22.85546875" customWidth="1"/>
    <col min="11521" max="11521" width="9.140625" customWidth="1"/>
    <col min="11522" max="11522" width="12.85546875" customWidth="1"/>
    <col min="11523" max="11523" width="22.85546875" customWidth="1"/>
    <col min="11524" max="11524" width="10" customWidth="1"/>
    <col min="11525" max="11525" width="14" customWidth="1"/>
    <col min="11526" max="11526" width="22.85546875" customWidth="1"/>
    <col min="11527" max="11527" width="9.140625" customWidth="1"/>
    <col min="11528" max="11528" width="12.85546875" customWidth="1"/>
    <col min="11529" max="11529" width="22.85546875" customWidth="1"/>
    <col min="11777" max="11777" width="9.140625" customWidth="1"/>
    <col min="11778" max="11778" width="12.85546875" customWidth="1"/>
    <col min="11779" max="11779" width="22.85546875" customWidth="1"/>
    <col min="11780" max="11780" width="10" customWidth="1"/>
    <col min="11781" max="11781" width="14" customWidth="1"/>
    <col min="11782" max="11782" width="22.85546875" customWidth="1"/>
    <col min="11783" max="11783" width="9.140625" customWidth="1"/>
    <col min="11784" max="11784" width="12.85546875" customWidth="1"/>
    <col min="11785" max="11785" width="22.85546875" customWidth="1"/>
    <col min="12033" max="12033" width="9.140625" customWidth="1"/>
    <col min="12034" max="12034" width="12.85546875" customWidth="1"/>
    <col min="12035" max="12035" width="22.85546875" customWidth="1"/>
    <col min="12036" max="12036" width="10" customWidth="1"/>
    <col min="12037" max="12037" width="14" customWidth="1"/>
    <col min="12038" max="12038" width="22.85546875" customWidth="1"/>
    <col min="12039" max="12039" width="9.140625" customWidth="1"/>
    <col min="12040" max="12040" width="12.85546875" customWidth="1"/>
    <col min="12041" max="12041" width="22.85546875" customWidth="1"/>
    <col min="12289" max="12289" width="9.140625" customWidth="1"/>
    <col min="12290" max="12290" width="12.85546875" customWidth="1"/>
    <col min="12291" max="12291" width="22.85546875" customWidth="1"/>
    <col min="12292" max="12292" width="10" customWidth="1"/>
    <col min="12293" max="12293" width="14" customWidth="1"/>
    <col min="12294" max="12294" width="22.85546875" customWidth="1"/>
    <col min="12295" max="12295" width="9.140625" customWidth="1"/>
    <col min="12296" max="12296" width="12.85546875" customWidth="1"/>
    <col min="12297" max="12297" width="22.85546875" customWidth="1"/>
    <col min="12545" max="12545" width="9.140625" customWidth="1"/>
    <col min="12546" max="12546" width="12.85546875" customWidth="1"/>
    <col min="12547" max="12547" width="22.85546875" customWidth="1"/>
    <col min="12548" max="12548" width="10" customWidth="1"/>
    <col min="12549" max="12549" width="14" customWidth="1"/>
    <col min="12550" max="12550" width="22.85546875" customWidth="1"/>
    <col min="12551" max="12551" width="9.140625" customWidth="1"/>
    <col min="12552" max="12552" width="12.85546875" customWidth="1"/>
    <col min="12553" max="12553" width="22.85546875" customWidth="1"/>
    <col min="12801" max="12801" width="9.140625" customWidth="1"/>
    <col min="12802" max="12802" width="12.85546875" customWidth="1"/>
    <col min="12803" max="12803" width="22.85546875" customWidth="1"/>
    <col min="12804" max="12804" width="10" customWidth="1"/>
    <col min="12805" max="12805" width="14" customWidth="1"/>
    <col min="12806" max="12806" width="22.85546875" customWidth="1"/>
    <col min="12807" max="12807" width="9.140625" customWidth="1"/>
    <col min="12808" max="12808" width="12.85546875" customWidth="1"/>
    <col min="12809" max="12809" width="22.85546875" customWidth="1"/>
    <col min="13057" max="13057" width="9.140625" customWidth="1"/>
    <col min="13058" max="13058" width="12.85546875" customWidth="1"/>
    <col min="13059" max="13059" width="22.85546875" customWidth="1"/>
    <col min="13060" max="13060" width="10" customWidth="1"/>
    <col min="13061" max="13061" width="14" customWidth="1"/>
    <col min="13062" max="13062" width="22.85546875" customWidth="1"/>
    <col min="13063" max="13063" width="9.140625" customWidth="1"/>
    <col min="13064" max="13064" width="12.85546875" customWidth="1"/>
    <col min="13065" max="13065" width="22.85546875" customWidth="1"/>
    <col min="13313" max="13313" width="9.140625" customWidth="1"/>
    <col min="13314" max="13314" width="12.85546875" customWidth="1"/>
    <col min="13315" max="13315" width="22.85546875" customWidth="1"/>
    <col min="13316" max="13316" width="10" customWidth="1"/>
    <col min="13317" max="13317" width="14" customWidth="1"/>
    <col min="13318" max="13318" width="22.85546875" customWidth="1"/>
    <col min="13319" max="13319" width="9.140625" customWidth="1"/>
    <col min="13320" max="13320" width="12.85546875" customWidth="1"/>
    <col min="13321" max="13321" width="22.85546875" customWidth="1"/>
    <col min="13569" max="13569" width="9.140625" customWidth="1"/>
    <col min="13570" max="13570" width="12.85546875" customWidth="1"/>
    <col min="13571" max="13571" width="22.85546875" customWidth="1"/>
    <col min="13572" max="13572" width="10" customWidth="1"/>
    <col min="13573" max="13573" width="14" customWidth="1"/>
    <col min="13574" max="13574" width="22.85546875" customWidth="1"/>
    <col min="13575" max="13575" width="9.140625" customWidth="1"/>
    <col min="13576" max="13576" width="12.85546875" customWidth="1"/>
    <col min="13577" max="13577" width="22.85546875" customWidth="1"/>
    <col min="13825" max="13825" width="9.140625" customWidth="1"/>
    <col min="13826" max="13826" width="12.85546875" customWidth="1"/>
    <col min="13827" max="13827" width="22.85546875" customWidth="1"/>
    <col min="13828" max="13828" width="10" customWidth="1"/>
    <col min="13829" max="13829" width="14" customWidth="1"/>
    <col min="13830" max="13830" width="22.85546875" customWidth="1"/>
    <col min="13831" max="13831" width="9.140625" customWidth="1"/>
    <col min="13832" max="13832" width="12.85546875" customWidth="1"/>
    <col min="13833" max="13833" width="22.85546875" customWidth="1"/>
    <col min="14081" max="14081" width="9.140625" customWidth="1"/>
    <col min="14082" max="14082" width="12.85546875" customWidth="1"/>
    <col min="14083" max="14083" width="22.85546875" customWidth="1"/>
    <col min="14084" max="14084" width="10" customWidth="1"/>
    <col min="14085" max="14085" width="14" customWidth="1"/>
    <col min="14086" max="14086" width="22.85546875" customWidth="1"/>
    <col min="14087" max="14087" width="9.140625" customWidth="1"/>
    <col min="14088" max="14088" width="12.85546875" customWidth="1"/>
    <col min="14089" max="14089" width="22.85546875" customWidth="1"/>
    <col min="14337" max="14337" width="9.140625" customWidth="1"/>
    <col min="14338" max="14338" width="12.85546875" customWidth="1"/>
    <col min="14339" max="14339" width="22.85546875" customWidth="1"/>
    <col min="14340" max="14340" width="10" customWidth="1"/>
    <col min="14341" max="14341" width="14" customWidth="1"/>
    <col min="14342" max="14342" width="22.85546875" customWidth="1"/>
    <col min="14343" max="14343" width="9.140625" customWidth="1"/>
    <col min="14344" max="14344" width="12.85546875" customWidth="1"/>
    <col min="14345" max="14345" width="22.85546875" customWidth="1"/>
    <col min="14593" max="14593" width="9.140625" customWidth="1"/>
    <col min="14594" max="14594" width="12.85546875" customWidth="1"/>
    <col min="14595" max="14595" width="22.85546875" customWidth="1"/>
    <col min="14596" max="14596" width="10" customWidth="1"/>
    <col min="14597" max="14597" width="14" customWidth="1"/>
    <col min="14598" max="14598" width="22.85546875" customWidth="1"/>
    <col min="14599" max="14599" width="9.140625" customWidth="1"/>
    <col min="14600" max="14600" width="12.85546875" customWidth="1"/>
    <col min="14601" max="14601" width="22.85546875" customWidth="1"/>
    <col min="14849" max="14849" width="9.140625" customWidth="1"/>
    <col min="14850" max="14850" width="12.85546875" customWidth="1"/>
    <col min="14851" max="14851" width="22.85546875" customWidth="1"/>
    <col min="14852" max="14852" width="10" customWidth="1"/>
    <col min="14853" max="14853" width="14" customWidth="1"/>
    <col min="14854" max="14854" width="22.85546875" customWidth="1"/>
    <col min="14855" max="14855" width="9.140625" customWidth="1"/>
    <col min="14856" max="14856" width="12.85546875" customWidth="1"/>
    <col min="14857" max="14857" width="22.85546875" customWidth="1"/>
    <col min="15105" max="15105" width="9.140625" customWidth="1"/>
    <col min="15106" max="15106" width="12.85546875" customWidth="1"/>
    <col min="15107" max="15107" width="22.85546875" customWidth="1"/>
    <col min="15108" max="15108" width="10" customWidth="1"/>
    <col min="15109" max="15109" width="14" customWidth="1"/>
    <col min="15110" max="15110" width="22.85546875" customWidth="1"/>
    <col min="15111" max="15111" width="9.140625" customWidth="1"/>
    <col min="15112" max="15112" width="12.85546875" customWidth="1"/>
    <col min="15113" max="15113" width="22.85546875" customWidth="1"/>
    <col min="15361" max="15361" width="9.140625" customWidth="1"/>
    <col min="15362" max="15362" width="12.85546875" customWidth="1"/>
    <col min="15363" max="15363" width="22.85546875" customWidth="1"/>
    <col min="15364" max="15364" width="10" customWidth="1"/>
    <col min="15365" max="15365" width="14" customWidth="1"/>
    <col min="15366" max="15366" width="22.85546875" customWidth="1"/>
    <col min="15367" max="15367" width="9.140625" customWidth="1"/>
    <col min="15368" max="15368" width="12.85546875" customWidth="1"/>
    <col min="15369" max="15369" width="22.85546875" customWidth="1"/>
    <col min="15617" max="15617" width="9.140625" customWidth="1"/>
    <col min="15618" max="15618" width="12.85546875" customWidth="1"/>
    <col min="15619" max="15619" width="22.85546875" customWidth="1"/>
    <col min="15620" max="15620" width="10" customWidth="1"/>
    <col min="15621" max="15621" width="14" customWidth="1"/>
    <col min="15622" max="15622" width="22.85546875" customWidth="1"/>
    <col min="15623" max="15623" width="9.140625" customWidth="1"/>
    <col min="15624" max="15624" width="12.85546875" customWidth="1"/>
    <col min="15625" max="15625" width="22.85546875" customWidth="1"/>
    <col min="15873" max="15873" width="9.140625" customWidth="1"/>
    <col min="15874" max="15874" width="12.85546875" customWidth="1"/>
    <col min="15875" max="15875" width="22.85546875" customWidth="1"/>
    <col min="15876" max="15876" width="10" customWidth="1"/>
    <col min="15877" max="15877" width="14" customWidth="1"/>
    <col min="15878" max="15878" width="22.85546875" customWidth="1"/>
    <col min="15879" max="15879" width="9.140625" customWidth="1"/>
    <col min="15880" max="15880" width="12.85546875" customWidth="1"/>
    <col min="15881" max="15881" width="22.85546875" customWidth="1"/>
    <col min="16129" max="16129" width="9.140625" customWidth="1"/>
    <col min="16130" max="16130" width="12.85546875" customWidth="1"/>
    <col min="16131" max="16131" width="22.85546875" customWidth="1"/>
    <col min="16132" max="16132" width="10" customWidth="1"/>
    <col min="16133" max="16133" width="14" customWidth="1"/>
    <col min="16134" max="16134" width="22.85546875" customWidth="1"/>
    <col min="16135" max="16135" width="9.140625" customWidth="1"/>
    <col min="16136" max="16136" width="12.85546875" customWidth="1"/>
    <col min="16137" max="16137" width="22.85546875" customWidth="1"/>
  </cols>
  <sheetData>
    <row r="1" spans="1:10" ht="30" x14ac:dyDescent="0.2">
      <c r="A1" s="184" t="s">
        <v>850</v>
      </c>
      <c r="B1" s="185"/>
      <c r="C1" s="185"/>
      <c r="D1" s="185"/>
      <c r="E1" s="185"/>
      <c r="F1" s="185"/>
      <c r="G1" s="185"/>
      <c r="H1" s="185"/>
      <c r="I1" s="185"/>
    </row>
    <row r="2" spans="1:10" x14ac:dyDescent="0.2">
      <c r="A2" s="186" t="s">
        <v>15</v>
      </c>
      <c r="B2" s="187"/>
      <c r="C2" s="188" t="s">
        <v>302</v>
      </c>
      <c r="D2" s="189"/>
      <c r="E2" s="191" t="s">
        <v>488</v>
      </c>
      <c r="F2" s="191" t="s">
        <v>493</v>
      </c>
      <c r="G2" s="187"/>
      <c r="H2" s="191" t="s">
        <v>502</v>
      </c>
      <c r="I2" s="192"/>
      <c r="J2" s="14"/>
    </row>
    <row r="3" spans="1:10" x14ac:dyDescent="0.2">
      <c r="A3" s="178"/>
      <c r="B3" s="140"/>
      <c r="C3" s="190"/>
      <c r="D3" s="190"/>
      <c r="E3" s="140"/>
      <c r="F3" s="140"/>
      <c r="G3" s="140"/>
      <c r="H3" s="140"/>
      <c r="I3" s="181"/>
      <c r="J3" s="14"/>
    </row>
    <row r="4" spans="1:10" x14ac:dyDescent="0.2">
      <c r="A4" s="177" t="s">
        <v>16</v>
      </c>
      <c r="B4" s="140"/>
      <c r="C4" s="139" t="s">
        <v>303</v>
      </c>
      <c r="D4" s="140"/>
      <c r="E4" s="139" t="s">
        <v>489</v>
      </c>
      <c r="F4" s="139" t="s">
        <v>519</v>
      </c>
      <c r="G4" s="140"/>
      <c r="H4" s="139" t="s">
        <v>502</v>
      </c>
      <c r="I4" s="180"/>
      <c r="J4" s="14"/>
    </row>
    <row r="5" spans="1:10" x14ac:dyDescent="0.2">
      <c r="A5" s="178"/>
      <c r="B5" s="140"/>
      <c r="C5" s="140"/>
      <c r="D5" s="140"/>
      <c r="E5" s="140"/>
      <c r="F5" s="140"/>
      <c r="G5" s="140"/>
      <c r="H5" s="140"/>
      <c r="I5" s="181"/>
      <c r="J5" s="14"/>
    </row>
    <row r="6" spans="1:10" x14ac:dyDescent="0.2">
      <c r="A6" s="177" t="s">
        <v>17</v>
      </c>
      <c r="B6" s="140"/>
      <c r="C6" s="139" t="s">
        <v>304</v>
      </c>
      <c r="D6" s="140"/>
      <c r="E6" s="139" t="s">
        <v>490</v>
      </c>
      <c r="F6" s="139"/>
      <c r="G6" s="140"/>
      <c r="H6" s="139" t="s">
        <v>502</v>
      </c>
      <c r="I6" s="180"/>
      <c r="J6" s="14"/>
    </row>
    <row r="7" spans="1:10" x14ac:dyDescent="0.2">
      <c r="A7" s="178"/>
      <c r="B7" s="140"/>
      <c r="C7" s="140"/>
      <c r="D7" s="140"/>
      <c r="E7" s="140"/>
      <c r="F7" s="140"/>
      <c r="G7" s="140"/>
      <c r="H7" s="140"/>
      <c r="I7" s="181"/>
      <c r="J7" s="14"/>
    </row>
    <row r="8" spans="1:10" x14ac:dyDescent="0.2">
      <c r="A8" s="177" t="s">
        <v>474</v>
      </c>
      <c r="B8" s="140"/>
      <c r="C8" s="179" t="s">
        <v>19</v>
      </c>
      <c r="D8" s="140"/>
      <c r="E8" s="139" t="s">
        <v>475</v>
      </c>
      <c r="F8" s="140"/>
      <c r="G8" s="140"/>
      <c r="H8" s="179" t="s">
        <v>503</v>
      </c>
      <c r="I8" s="180" t="s">
        <v>520</v>
      </c>
      <c r="J8" s="14"/>
    </row>
    <row r="9" spans="1:10" x14ac:dyDescent="0.2">
      <c r="A9" s="178"/>
      <c r="B9" s="140"/>
      <c r="C9" s="140"/>
      <c r="D9" s="140"/>
      <c r="E9" s="140"/>
      <c r="F9" s="140"/>
      <c r="G9" s="140"/>
      <c r="H9" s="140"/>
      <c r="I9" s="181"/>
      <c r="J9" s="14"/>
    </row>
    <row r="10" spans="1:10" x14ac:dyDescent="0.2">
      <c r="A10" s="177" t="s">
        <v>18</v>
      </c>
      <c r="B10" s="140"/>
      <c r="C10" s="139"/>
      <c r="D10" s="140"/>
      <c r="E10" s="139" t="s">
        <v>491</v>
      </c>
      <c r="F10" s="139" t="s">
        <v>494</v>
      </c>
      <c r="G10" s="140"/>
      <c r="H10" s="179" t="s">
        <v>504</v>
      </c>
      <c r="I10" s="175">
        <v>41296</v>
      </c>
      <c r="J10" s="14"/>
    </row>
    <row r="11" spans="1:10" x14ac:dyDescent="0.2">
      <c r="A11" s="182"/>
      <c r="B11" s="183"/>
      <c r="C11" s="183"/>
      <c r="D11" s="183"/>
      <c r="E11" s="183"/>
      <c r="F11" s="183"/>
      <c r="G11" s="183"/>
      <c r="H11" s="183"/>
      <c r="I11" s="176"/>
      <c r="J11" s="14"/>
    </row>
    <row r="12" spans="1:10" ht="23.25" x14ac:dyDescent="0.2">
      <c r="A12" s="171" t="s">
        <v>496</v>
      </c>
      <c r="B12" s="172"/>
      <c r="C12" s="172"/>
      <c r="D12" s="172"/>
      <c r="E12" s="172"/>
      <c r="F12" s="172"/>
      <c r="G12" s="172"/>
      <c r="H12" s="172"/>
      <c r="I12" s="172"/>
    </row>
    <row r="13" spans="1:10" ht="26.25" x14ac:dyDescent="0.2">
      <c r="A13" s="44" t="s">
        <v>521</v>
      </c>
      <c r="B13" s="173" t="s">
        <v>522</v>
      </c>
      <c r="C13" s="174"/>
      <c r="D13" s="44" t="s">
        <v>523</v>
      </c>
      <c r="E13" s="173" t="s">
        <v>524</v>
      </c>
      <c r="F13" s="174"/>
      <c r="G13" s="44" t="s">
        <v>525</v>
      </c>
      <c r="H13" s="173" t="s">
        <v>526</v>
      </c>
      <c r="I13" s="174"/>
      <c r="J13" s="14"/>
    </row>
    <row r="14" spans="1:10" ht="15.75" x14ac:dyDescent="0.2">
      <c r="A14" s="45" t="s">
        <v>527</v>
      </c>
      <c r="B14" s="46" t="s">
        <v>528</v>
      </c>
      <c r="C14" s="110" t="s">
        <v>19</v>
      </c>
      <c r="D14" s="166" t="s">
        <v>529</v>
      </c>
      <c r="E14" s="167"/>
      <c r="F14" s="111"/>
      <c r="G14" s="166" t="s">
        <v>530</v>
      </c>
      <c r="H14" s="167"/>
      <c r="I14" s="111"/>
      <c r="J14" s="14"/>
    </row>
    <row r="15" spans="1:10" ht="15.75" x14ac:dyDescent="0.2">
      <c r="A15" s="47"/>
      <c r="B15" s="46" t="s">
        <v>492</v>
      </c>
      <c r="C15" s="110" t="s">
        <v>19</v>
      </c>
      <c r="D15" s="166" t="s">
        <v>531</v>
      </c>
      <c r="E15" s="167"/>
      <c r="F15" s="111"/>
      <c r="G15" s="166" t="s">
        <v>532</v>
      </c>
      <c r="H15" s="167"/>
      <c r="I15" s="111"/>
      <c r="J15" s="14"/>
    </row>
    <row r="16" spans="1:10" ht="15.75" x14ac:dyDescent="0.2">
      <c r="A16" s="45" t="s">
        <v>533</v>
      </c>
      <c r="B16" s="46" t="s">
        <v>528</v>
      </c>
      <c r="C16" s="110" t="s">
        <v>19</v>
      </c>
      <c r="D16" s="166" t="s">
        <v>534</v>
      </c>
      <c r="E16" s="167"/>
      <c r="F16" s="111"/>
      <c r="G16" s="166" t="s">
        <v>535</v>
      </c>
      <c r="H16" s="167"/>
      <c r="I16" s="111"/>
      <c r="J16" s="14"/>
    </row>
    <row r="17" spans="1:10" ht="15.75" x14ac:dyDescent="0.2">
      <c r="A17" s="47"/>
      <c r="B17" s="46" t="s">
        <v>492</v>
      </c>
      <c r="C17" s="110" t="s">
        <v>19</v>
      </c>
      <c r="D17" s="164"/>
      <c r="E17" s="165"/>
      <c r="F17" s="112"/>
      <c r="G17" s="166" t="s">
        <v>536</v>
      </c>
      <c r="H17" s="167"/>
      <c r="I17" s="111"/>
      <c r="J17" s="14"/>
    </row>
    <row r="18" spans="1:10" ht="15.75" x14ac:dyDescent="0.2">
      <c r="A18" s="45" t="s">
        <v>537</v>
      </c>
      <c r="B18" s="46" t="s">
        <v>528</v>
      </c>
      <c r="C18" s="110" t="s">
        <v>19</v>
      </c>
      <c r="D18" s="164"/>
      <c r="E18" s="165"/>
      <c r="F18" s="112"/>
      <c r="G18" s="166" t="s">
        <v>538</v>
      </c>
      <c r="H18" s="167"/>
      <c r="I18" s="111"/>
      <c r="J18" s="14"/>
    </row>
    <row r="19" spans="1:10" ht="15.75" x14ac:dyDescent="0.2">
      <c r="A19" s="47"/>
      <c r="B19" s="46" t="s">
        <v>492</v>
      </c>
      <c r="C19" s="110" t="s">
        <v>19</v>
      </c>
      <c r="D19" s="164"/>
      <c r="E19" s="165"/>
      <c r="F19" s="112"/>
      <c r="G19" s="166" t="s">
        <v>539</v>
      </c>
      <c r="H19" s="167"/>
      <c r="I19" s="111"/>
      <c r="J19" s="14"/>
    </row>
    <row r="20" spans="1:10" ht="15.75" x14ac:dyDescent="0.2">
      <c r="A20" s="168" t="s">
        <v>428</v>
      </c>
      <c r="B20" s="169"/>
      <c r="C20" s="110" t="s">
        <v>19</v>
      </c>
      <c r="D20" s="164"/>
      <c r="E20" s="165"/>
      <c r="F20" s="112"/>
      <c r="G20" s="164"/>
      <c r="H20" s="170"/>
      <c r="I20" s="112"/>
      <c r="J20" s="14"/>
    </row>
    <row r="21" spans="1:10" ht="16.5" thickBot="1" x14ac:dyDescent="0.25">
      <c r="A21" s="153" t="s">
        <v>540</v>
      </c>
      <c r="B21" s="154"/>
      <c r="C21" s="110" t="s">
        <v>19</v>
      </c>
      <c r="D21" s="155"/>
      <c r="E21" s="156"/>
      <c r="F21" s="113"/>
      <c r="G21" s="157"/>
      <c r="H21" s="158"/>
      <c r="I21" s="113"/>
      <c r="J21" s="14"/>
    </row>
    <row r="22" spans="1:10" ht="16.5" thickBot="1" x14ac:dyDescent="0.25">
      <c r="A22" s="159" t="s">
        <v>541</v>
      </c>
      <c r="B22" s="160"/>
      <c r="C22" s="118">
        <f>'Výkaz výměr F.1 F2'!J374</f>
        <v>0</v>
      </c>
      <c r="D22" s="161" t="s">
        <v>542</v>
      </c>
      <c r="E22" s="160"/>
      <c r="F22" s="118">
        <f>SUM(F14:F16)</f>
        <v>0</v>
      </c>
      <c r="G22" s="161" t="s">
        <v>543</v>
      </c>
      <c r="H22" s="160"/>
      <c r="I22" s="119">
        <f>SUM(I14:I19)</f>
        <v>0</v>
      </c>
      <c r="J22" s="28"/>
    </row>
    <row r="23" spans="1:10" ht="16.5" thickBot="1" x14ac:dyDescent="0.25">
      <c r="A23" s="162" t="s">
        <v>544</v>
      </c>
      <c r="B23" s="163"/>
      <c r="C23" s="121"/>
      <c r="D23" s="115"/>
      <c r="E23" s="116"/>
      <c r="F23" s="116"/>
      <c r="G23" s="116"/>
      <c r="H23" s="116"/>
      <c r="I23" s="117"/>
    </row>
    <row r="24" spans="1:10" ht="16.5" thickBot="1" x14ac:dyDescent="0.25">
      <c r="A24" s="147" t="s">
        <v>545</v>
      </c>
      <c r="B24" s="148"/>
      <c r="C24" s="122"/>
      <c r="D24" s="147" t="s">
        <v>546</v>
      </c>
      <c r="E24" s="148"/>
      <c r="F24" s="123">
        <f>C24*0.15</f>
        <v>0</v>
      </c>
      <c r="G24" s="147" t="s">
        <v>500</v>
      </c>
      <c r="H24" s="148"/>
      <c r="I24" s="120">
        <f>C23+C24+C25</f>
        <v>0</v>
      </c>
      <c r="J24" s="28"/>
    </row>
    <row r="25" spans="1:10" ht="16.5" thickBot="1" x14ac:dyDescent="0.25">
      <c r="A25" s="147" t="s">
        <v>547</v>
      </c>
      <c r="B25" s="148"/>
      <c r="C25" s="120">
        <f>C22+F22+I22</f>
        <v>0</v>
      </c>
      <c r="D25" s="147" t="s">
        <v>548</v>
      </c>
      <c r="E25" s="148"/>
      <c r="F25" s="120">
        <f>C25*0.21</f>
        <v>0</v>
      </c>
      <c r="G25" s="149" t="s">
        <v>549</v>
      </c>
      <c r="H25" s="148"/>
      <c r="I25" s="120">
        <f>C23+C24+C25+F24+F25</f>
        <v>0</v>
      </c>
      <c r="J25" s="28"/>
    </row>
    <row r="26" spans="1:10" ht="13.5" thickBot="1" x14ac:dyDescent="0.25">
      <c r="A26" s="49"/>
      <c r="B26" s="49"/>
      <c r="C26" s="49"/>
      <c r="D26" s="49"/>
      <c r="E26" s="49"/>
      <c r="F26" s="114"/>
      <c r="G26" s="49"/>
      <c r="H26" s="49"/>
      <c r="I26" s="114"/>
    </row>
    <row r="27" spans="1:10" ht="15" x14ac:dyDescent="0.2">
      <c r="A27" s="150" t="s">
        <v>497</v>
      </c>
      <c r="B27" s="151"/>
      <c r="C27" s="152"/>
      <c r="D27" s="150" t="s">
        <v>499</v>
      </c>
      <c r="E27" s="151"/>
      <c r="F27" s="152"/>
      <c r="G27" s="150" t="s">
        <v>501</v>
      </c>
      <c r="H27" s="151"/>
      <c r="I27" s="152"/>
      <c r="J27" s="15"/>
    </row>
    <row r="28" spans="1:10" ht="15" x14ac:dyDescent="0.2">
      <c r="A28" s="141"/>
      <c r="B28" s="142"/>
      <c r="C28" s="143"/>
      <c r="D28" s="141"/>
      <c r="E28" s="142"/>
      <c r="F28" s="143"/>
      <c r="G28" s="141"/>
      <c r="H28" s="142"/>
      <c r="I28" s="143"/>
      <c r="J28" s="15"/>
    </row>
    <row r="29" spans="1:10" ht="15" x14ac:dyDescent="0.2">
      <c r="A29" s="141"/>
      <c r="B29" s="142"/>
      <c r="C29" s="143"/>
      <c r="D29" s="141"/>
      <c r="E29" s="142"/>
      <c r="F29" s="143"/>
      <c r="G29" s="141"/>
      <c r="H29" s="142"/>
      <c r="I29" s="143"/>
      <c r="J29" s="15"/>
    </row>
    <row r="30" spans="1:10" ht="15" x14ac:dyDescent="0.2">
      <c r="A30" s="141"/>
      <c r="B30" s="142"/>
      <c r="C30" s="143"/>
      <c r="D30" s="141"/>
      <c r="E30" s="142"/>
      <c r="F30" s="143"/>
      <c r="G30" s="141"/>
      <c r="H30" s="142"/>
      <c r="I30" s="143"/>
      <c r="J30" s="15"/>
    </row>
    <row r="31" spans="1:10" ht="15.75" thickBot="1" x14ac:dyDescent="0.25">
      <c r="A31" s="144" t="s">
        <v>498</v>
      </c>
      <c r="B31" s="145"/>
      <c r="C31" s="146"/>
      <c r="D31" s="144" t="s">
        <v>498</v>
      </c>
      <c r="E31" s="145"/>
      <c r="F31" s="146"/>
      <c r="G31" s="144" t="s">
        <v>498</v>
      </c>
      <c r="H31" s="145"/>
      <c r="I31" s="146"/>
      <c r="J31" s="15"/>
    </row>
    <row r="32" spans="1:10" x14ac:dyDescent="0.2">
      <c r="A32" s="50" t="s">
        <v>550</v>
      </c>
      <c r="B32" s="51"/>
      <c r="C32" s="51"/>
      <c r="D32" s="51"/>
      <c r="E32" s="51"/>
      <c r="F32" s="51"/>
      <c r="G32" s="51"/>
      <c r="H32" s="51"/>
      <c r="I32" s="51"/>
    </row>
    <row r="33" spans="1:9" x14ac:dyDescent="0.2">
      <c r="A33" s="139"/>
      <c r="B33" s="140"/>
      <c r="C33" s="140"/>
      <c r="D33" s="140"/>
      <c r="E33" s="140"/>
      <c r="F33" s="140"/>
      <c r="G33" s="140"/>
      <c r="H33" s="140"/>
      <c r="I33" s="140"/>
    </row>
  </sheetData>
  <mergeCells count="79">
    <mergeCell ref="A1:I1"/>
    <mergeCell ref="A2:B3"/>
    <mergeCell ref="C2:D3"/>
    <mergeCell ref="E2:E3"/>
    <mergeCell ref="F2:G3"/>
    <mergeCell ref="H2:H3"/>
    <mergeCell ref="I2:I3"/>
    <mergeCell ref="I6:I7"/>
    <mergeCell ref="A4:B5"/>
    <mergeCell ref="C4:D5"/>
    <mergeCell ref="E4:E5"/>
    <mergeCell ref="F4:G5"/>
    <mergeCell ref="H4:H5"/>
    <mergeCell ref="I4:I5"/>
    <mergeCell ref="A6:B7"/>
    <mergeCell ref="C6:D7"/>
    <mergeCell ref="E6:E7"/>
    <mergeCell ref="F6:G7"/>
    <mergeCell ref="H6:H7"/>
    <mergeCell ref="I10:I11"/>
    <mergeCell ref="A8:B9"/>
    <mergeCell ref="C8:D9"/>
    <mergeCell ref="E8:E9"/>
    <mergeCell ref="F8:G9"/>
    <mergeCell ref="H8:H9"/>
    <mergeCell ref="I8:I9"/>
    <mergeCell ref="A10:B11"/>
    <mergeCell ref="C10:D11"/>
    <mergeCell ref="E10:E11"/>
    <mergeCell ref="F10:G11"/>
    <mergeCell ref="H10:H11"/>
    <mergeCell ref="A12:I12"/>
    <mergeCell ref="B13:C13"/>
    <mergeCell ref="E13:F13"/>
    <mergeCell ref="H13:I13"/>
    <mergeCell ref="D14:E14"/>
    <mergeCell ref="G14:H14"/>
    <mergeCell ref="D15:E15"/>
    <mergeCell ref="G15:H15"/>
    <mergeCell ref="D16:E16"/>
    <mergeCell ref="G16:H16"/>
    <mergeCell ref="D17:E17"/>
    <mergeCell ref="G17:H17"/>
    <mergeCell ref="D18:E18"/>
    <mergeCell ref="G18:H18"/>
    <mergeCell ref="D19:E19"/>
    <mergeCell ref="G19:H19"/>
    <mergeCell ref="A20:B20"/>
    <mergeCell ref="D20:E20"/>
    <mergeCell ref="G20:H20"/>
    <mergeCell ref="A24:B24"/>
    <mergeCell ref="D24:E24"/>
    <mergeCell ref="G24:H24"/>
    <mergeCell ref="A21:B21"/>
    <mergeCell ref="D21:E21"/>
    <mergeCell ref="G21:H21"/>
    <mergeCell ref="A22:B22"/>
    <mergeCell ref="D22:E22"/>
    <mergeCell ref="G22:H22"/>
    <mergeCell ref="A23:B23"/>
    <mergeCell ref="A25:B25"/>
    <mergeCell ref="D25:E25"/>
    <mergeCell ref="G25:H25"/>
    <mergeCell ref="A27:C27"/>
    <mergeCell ref="D27:F27"/>
    <mergeCell ref="G27:I27"/>
    <mergeCell ref="A28:C28"/>
    <mergeCell ref="D28:F28"/>
    <mergeCell ref="G28:I28"/>
    <mergeCell ref="A29:C29"/>
    <mergeCell ref="D29:F29"/>
    <mergeCell ref="G29:I29"/>
    <mergeCell ref="A33:I33"/>
    <mergeCell ref="A30:C30"/>
    <mergeCell ref="D30:F30"/>
    <mergeCell ref="G30:I30"/>
    <mergeCell ref="A31:C31"/>
    <mergeCell ref="D31:F31"/>
    <mergeCell ref="G31:I31"/>
  </mergeCells>
  <pageMargins left="0.7" right="0.7" top="0.78740157499999996" bottom="0.78740157499999996" header="0.3" footer="0.3"/>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115" zoomScaleNormal="100" zoomScaleSheetLayoutView="115" workbookViewId="0">
      <selection activeCell="G25" sqref="G25:H25"/>
    </sheetView>
  </sheetViews>
  <sheetFormatPr defaultColWidth="11.5703125" defaultRowHeight="12.75" x14ac:dyDescent="0.2"/>
  <cols>
    <col min="1" max="1" width="9.140625" customWidth="1"/>
    <col min="2" max="2" width="12.85546875" customWidth="1"/>
    <col min="3" max="3" width="22.85546875" customWidth="1"/>
    <col min="4" max="4" width="10" customWidth="1"/>
    <col min="5" max="5" width="14" customWidth="1"/>
    <col min="6" max="6" width="22.85546875" customWidth="1"/>
    <col min="7" max="7" width="9.140625" customWidth="1"/>
    <col min="8" max="8" width="14.5703125" customWidth="1"/>
    <col min="9" max="9" width="22.85546875" customWidth="1"/>
    <col min="257" max="257" width="9.140625" customWidth="1"/>
    <col min="258" max="258" width="12.85546875" customWidth="1"/>
    <col min="259" max="259" width="22.85546875" customWidth="1"/>
    <col min="260" max="260" width="10" customWidth="1"/>
    <col min="261" max="261" width="14" customWidth="1"/>
    <col min="262" max="262" width="22.85546875" customWidth="1"/>
    <col min="263" max="263" width="9.140625" customWidth="1"/>
    <col min="264" max="264" width="12.85546875" customWidth="1"/>
    <col min="265" max="265" width="22.85546875" customWidth="1"/>
    <col min="513" max="513" width="9.140625" customWidth="1"/>
    <col min="514" max="514" width="12.85546875" customWidth="1"/>
    <col min="515" max="515" width="22.85546875" customWidth="1"/>
    <col min="516" max="516" width="10" customWidth="1"/>
    <col min="517" max="517" width="14" customWidth="1"/>
    <col min="518" max="518" width="22.85546875" customWidth="1"/>
    <col min="519" max="519" width="9.140625" customWidth="1"/>
    <col min="520" max="520" width="12.85546875" customWidth="1"/>
    <col min="521" max="521" width="22.85546875" customWidth="1"/>
    <col min="769" max="769" width="9.140625" customWidth="1"/>
    <col min="770" max="770" width="12.85546875" customWidth="1"/>
    <col min="771" max="771" width="22.85546875" customWidth="1"/>
    <col min="772" max="772" width="10" customWidth="1"/>
    <col min="773" max="773" width="14" customWidth="1"/>
    <col min="774" max="774" width="22.85546875" customWidth="1"/>
    <col min="775" max="775" width="9.140625" customWidth="1"/>
    <col min="776" max="776" width="12.85546875" customWidth="1"/>
    <col min="777" max="777" width="22.85546875" customWidth="1"/>
    <col min="1025" max="1025" width="9.140625" customWidth="1"/>
    <col min="1026" max="1026" width="12.85546875" customWidth="1"/>
    <col min="1027" max="1027" width="22.85546875" customWidth="1"/>
    <col min="1028" max="1028" width="10" customWidth="1"/>
    <col min="1029" max="1029" width="14" customWidth="1"/>
    <col min="1030" max="1030" width="22.85546875" customWidth="1"/>
    <col min="1031" max="1031" width="9.140625" customWidth="1"/>
    <col min="1032" max="1032" width="12.85546875" customWidth="1"/>
    <col min="1033" max="1033" width="22.85546875" customWidth="1"/>
    <col min="1281" max="1281" width="9.140625" customWidth="1"/>
    <col min="1282" max="1282" width="12.85546875" customWidth="1"/>
    <col min="1283" max="1283" width="22.85546875" customWidth="1"/>
    <col min="1284" max="1284" width="10" customWidth="1"/>
    <col min="1285" max="1285" width="14" customWidth="1"/>
    <col min="1286" max="1286" width="22.85546875" customWidth="1"/>
    <col min="1287" max="1287" width="9.140625" customWidth="1"/>
    <col min="1288" max="1288" width="12.85546875" customWidth="1"/>
    <col min="1289" max="1289" width="22.85546875" customWidth="1"/>
    <col min="1537" max="1537" width="9.140625" customWidth="1"/>
    <col min="1538" max="1538" width="12.85546875" customWidth="1"/>
    <col min="1539" max="1539" width="22.85546875" customWidth="1"/>
    <col min="1540" max="1540" width="10" customWidth="1"/>
    <col min="1541" max="1541" width="14" customWidth="1"/>
    <col min="1542" max="1542" width="22.85546875" customWidth="1"/>
    <col min="1543" max="1543" width="9.140625" customWidth="1"/>
    <col min="1544" max="1544" width="12.85546875" customWidth="1"/>
    <col min="1545" max="1545" width="22.85546875" customWidth="1"/>
    <col min="1793" max="1793" width="9.140625" customWidth="1"/>
    <col min="1794" max="1794" width="12.85546875" customWidth="1"/>
    <col min="1795" max="1795" width="22.85546875" customWidth="1"/>
    <col min="1796" max="1796" width="10" customWidth="1"/>
    <col min="1797" max="1797" width="14" customWidth="1"/>
    <col min="1798" max="1798" width="22.85546875" customWidth="1"/>
    <col min="1799" max="1799" width="9.140625" customWidth="1"/>
    <col min="1800" max="1800" width="12.85546875" customWidth="1"/>
    <col min="1801" max="1801" width="22.85546875" customWidth="1"/>
    <col min="2049" max="2049" width="9.140625" customWidth="1"/>
    <col min="2050" max="2050" width="12.85546875" customWidth="1"/>
    <col min="2051" max="2051" width="22.85546875" customWidth="1"/>
    <col min="2052" max="2052" width="10" customWidth="1"/>
    <col min="2053" max="2053" width="14" customWidth="1"/>
    <col min="2054" max="2054" width="22.85546875" customWidth="1"/>
    <col min="2055" max="2055" width="9.140625" customWidth="1"/>
    <col min="2056" max="2056" width="12.85546875" customWidth="1"/>
    <col min="2057" max="2057" width="22.85546875" customWidth="1"/>
    <col min="2305" max="2305" width="9.140625" customWidth="1"/>
    <col min="2306" max="2306" width="12.85546875" customWidth="1"/>
    <col min="2307" max="2307" width="22.85546875" customWidth="1"/>
    <col min="2308" max="2308" width="10" customWidth="1"/>
    <col min="2309" max="2309" width="14" customWidth="1"/>
    <col min="2310" max="2310" width="22.85546875" customWidth="1"/>
    <col min="2311" max="2311" width="9.140625" customWidth="1"/>
    <col min="2312" max="2312" width="12.85546875" customWidth="1"/>
    <col min="2313" max="2313" width="22.85546875" customWidth="1"/>
    <col min="2561" max="2561" width="9.140625" customWidth="1"/>
    <col min="2562" max="2562" width="12.85546875" customWidth="1"/>
    <col min="2563" max="2563" width="22.85546875" customWidth="1"/>
    <col min="2564" max="2564" width="10" customWidth="1"/>
    <col min="2565" max="2565" width="14" customWidth="1"/>
    <col min="2566" max="2566" width="22.85546875" customWidth="1"/>
    <col min="2567" max="2567" width="9.140625" customWidth="1"/>
    <col min="2568" max="2568" width="12.85546875" customWidth="1"/>
    <col min="2569" max="2569" width="22.85546875" customWidth="1"/>
    <col min="2817" max="2817" width="9.140625" customWidth="1"/>
    <col min="2818" max="2818" width="12.85546875" customWidth="1"/>
    <col min="2819" max="2819" width="22.85546875" customWidth="1"/>
    <col min="2820" max="2820" width="10" customWidth="1"/>
    <col min="2821" max="2821" width="14" customWidth="1"/>
    <col min="2822" max="2822" width="22.85546875" customWidth="1"/>
    <col min="2823" max="2823" width="9.140625" customWidth="1"/>
    <col min="2824" max="2824" width="12.85546875" customWidth="1"/>
    <col min="2825" max="2825" width="22.85546875" customWidth="1"/>
    <col min="3073" max="3073" width="9.140625" customWidth="1"/>
    <col min="3074" max="3074" width="12.85546875" customWidth="1"/>
    <col min="3075" max="3075" width="22.85546875" customWidth="1"/>
    <col min="3076" max="3076" width="10" customWidth="1"/>
    <col min="3077" max="3077" width="14" customWidth="1"/>
    <col min="3078" max="3078" width="22.85546875" customWidth="1"/>
    <col min="3079" max="3079" width="9.140625" customWidth="1"/>
    <col min="3080" max="3080" width="12.85546875" customWidth="1"/>
    <col min="3081" max="3081" width="22.85546875" customWidth="1"/>
    <col min="3329" max="3329" width="9.140625" customWidth="1"/>
    <col min="3330" max="3330" width="12.85546875" customWidth="1"/>
    <col min="3331" max="3331" width="22.85546875" customWidth="1"/>
    <col min="3332" max="3332" width="10" customWidth="1"/>
    <col min="3333" max="3333" width="14" customWidth="1"/>
    <col min="3334" max="3334" width="22.85546875" customWidth="1"/>
    <col min="3335" max="3335" width="9.140625" customWidth="1"/>
    <col min="3336" max="3336" width="12.85546875" customWidth="1"/>
    <col min="3337" max="3337" width="22.85546875" customWidth="1"/>
    <col min="3585" max="3585" width="9.140625" customWidth="1"/>
    <col min="3586" max="3586" width="12.85546875" customWidth="1"/>
    <col min="3587" max="3587" width="22.85546875" customWidth="1"/>
    <col min="3588" max="3588" width="10" customWidth="1"/>
    <col min="3589" max="3589" width="14" customWidth="1"/>
    <col min="3590" max="3590" width="22.85546875" customWidth="1"/>
    <col min="3591" max="3591" width="9.140625" customWidth="1"/>
    <col min="3592" max="3592" width="12.85546875" customWidth="1"/>
    <col min="3593" max="3593" width="22.85546875" customWidth="1"/>
    <col min="3841" max="3841" width="9.140625" customWidth="1"/>
    <col min="3842" max="3842" width="12.85546875" customWidth="1"/>
    <col min="3843" max="3843" width="22.85546875" customWidth="1"/>
    <col min="3844" max="3844" width="10" customWidth="1"/>
    <col min="3845" max="3845" width="14" customWidth="1"/>
    <col min="3846" max="3846" width="22.85546875" customWidth="1"/>
    <col min="3847" max="3847" width="9.140625" customWidth="1"/>
    <col min="3848" max="3848" width="12.85546875" customWidth="1"/>
    <col min="3849" max="3849" width="22.85546875" customWidth="1"/>
    <col min="4097" max="4097" width="9.140625" customWidth="1"/>
    <col min="4098" max="4098" width="12.85546875" customWidth="1"/>
    <col min="4099" max="4099" width="22.85546875" customWidth="1"/>
    <col min="4100" max="4100" width="10" customWidth="1"/>
    <col min="4101" max="4101" width="14" customWidth="1"/>
    <col min="4102" max="4102" width="22.85546875" customWidth="1"/>
    <col min="4103" max="4103" width="9.140625" customWidth="1"/>
    <col min="4104" max="4104" width="12.85546875" customWidth="1"/>
    <col min="4105" max="4105" width="22.85546875" customWidth="1"/>
    <col min="4353" max="4353" width="9.140625" customWidth="1"/>
    <col min="4354" max="4354" width="12.85546875" customWidth="1"/>
    <col min="4355" max="4355" width="22.85546875" customWidth="1"/>
    <col min="4356" max="4356" width="10" customWidth="1"/>
    <col min="4357" max="4357" width="14" customWidth="1"/>
    <col min="4358" max="4358" width="22.85546875" customWidth="1"/>
    <col min="4359" max="4359" width="9.140625" customWidth="1"/>
    <col min="4360" max="4360" width="12.85546875" customWidth="1"/>
    <col min="4361" max="4361" width="22.85546875" customWidth="1"/>
    <col min="4609" max="4609" width="9.140625" customWidth="1"/>
    <col min="4610" max="4610" width="12.85546875" customWidth="1"/>
    <col min="4611" max="4611" width="22.85546875" customWidth="1"/>
    <col min="4612" max="4612" width="10" customWidth="1"/>
    <col min="4613" max="4613" width="14" customWidth="1"/>
    <col min="4614" max="4614" width="22.85546875" customWidth="1"/>
    <col min="4615" max="4615" width="9.140625" customWidth="1"/>
    <col min="4616" max="4616" width="12.85546875" customWidth="1"/>
    <col min="4617" max="4617" width="22.85546875" customWidth="1"/>
    <col min="4865" max="4865" width="9.140625" customWidth="1"/>
    <col min="4866" max="4866" width="12.85546875" customWidth="1"/>
    <col min="4867" max="4867" width="22.85546875" customWidth="1"/>
    <col min="4868" max="4868" width="10" customWidth="1"/>
    <col min="4869" max="4869" width="14" customWidth="1"/>
    <col min="4870" max="4870" width="22.85546875" customWidth="1"/>
    <col min="4871" max="4871" width="9.140625" customWidth="1"/>
    <col min="4872" max="4872" width="12.85546875" customWidth="1"/>
    <col min="4873" max="4873" width="22.85546875" customWidth="1"/>
    <col min="5121" max="5121" width="9.140625" customWidth="1"/>
    <col min="5122" max="5122" width="12.85546875" customWidth="1"/>
    <col min="5123" max="5123" width="22.85546875" customWidth="1"/>
    <col min="5124" max="5124" width="10" customWidth="1"/>
    <col min="5125" max="5125" width="14" customWidth="1"/>
    <col min="5126" max="5126" width="22.85546875" customWidth="1"/>
    <col min="5127" max="5127" width="9.140625" customWidth="1"/>
    <col min="5128" max="5128" width="12.85546875" customWidth="1"/>
    <col min="5129" max="5129" width="22.85546875" customWidth="1"/>
    <col min="5377" max="5377" width="9.140625" customWidth="1"/>
    <col min="5378" max="5378" width="12.85546875" customWidth="1"/>
    <col min="5379" max="5379" width="22.85546875" customWidth="1"/>
    <col min="5380" max="5380" width="10" customWidth="1"/>
    <col min="5381" max="5381" width="14" customWidth="1"/>
    <col min="5382" max="5382" width="22.85546875" customWidth="1"/>
    <col min="5383" max="5383" width="9.140625" customWidth="1"/>
    <col min="5384" max="5384" width="12.85546875" customWidth="1"/>
    <col min="5385" max="5385" width="22.85546875" customWidth="1"/>
    <col min="5633" max="5633" width="9.140625" customWidth="1"/>
    <col min="5634" max="5634" width="12.85546875" customWidth="1"/>
    <col min="5635" max="5635" width="22.85546875" customWidth="1"/>
    <col min="5636" max="5636" width="10" customWidth="1"/>
    <col min="5637" max="5637" width="14" customWidth="1"/>
    <col min="5638" max="5638" width="22.85546875" customWidth="1"/>
    <col min="5639" max="5639" width="9.140625" customWidth="1"/>
    <col min="5640" max="5640" width="12.85546875" customWidth="1"/>
    <col min="5641" max="5641" width="22.85546875" customWidth="1"/>
    <col min="5889" max="5889" width="9.140625" customWidth="1"/>
    <col min="5890" max="5890" width="12.85546875" customWidth="1"/>
    <col min="5891" max="5891" width="22.85546875" customWidth="1"/>
    <col min="5892" max="5892" width="10" customWidth="1"/>
    <col min="5893" max="5893" width="14" customWidth="1"/>
    <col min="5894" max="5894" width="22.85546875" customWidth="1"/>
    <col min="5895" max="5895" width="9.140625" customWidth="1"/>
    <col min="5896" max="5896" width="12.85546875" customWidth="1"/>
    <col min="5897" max="5897" width="22.85546875" customWidth="1"/>
    <col min="6145" max="6145" width="9.140625" customWidth="1"/>
    <col min="6146" max="6146" width="12.85546875" customWidth="1"/>
    <col min="6147" max="6147" width="22.85546875" customWidth="1"/>
    <col min="6148" max="6148" width="10" customWidth="1"/>
    <col min="6149" max="6149" width="14" customWidth="1"/>
    <col min="6150" max="6150" width="22.85546875" customWidth="1"/>
    <col min="6151" max="6151" width="9.140625" customWidth="1"/>
    <col min="6152" max="6152" width="12.85546875" customWidth="1"/>
    <col min="6153" max="6153" width="22.85546875" customWidth="1"/>
    <col min="6401" max="6401" width="9.140625" customWidth="1"/>
    <col min="6402" max="6402" width="12.85546875" customWidth="1"/>
    <col min="6403" max="6403" width="22.85546875" customWidth="1"/>
    <col min="6404" max="6404" width="10" customWidth="1"/>
    <col min="6405" max="6405" width="14" customWidth="1"/>
    <col min="6406" max="6406" width="22.85546875" customWidth="1"/>
    <col min="6407" max="6407" width="9.140625" customWidth="1"/>
    <col min="6408" max="6408" width="12.85546875" customWidth="1"/>
    <col min="6409" max="6409" width="22.85546875" customWidth="1"/>
    <col min="6657" max="6657" width="9.140625" customWidth="1"/>
    <col min="6658" max="6658" width="12.85546875" customWidth="1"/>
    <col min="6659" max="6659" width="22.85546875" customWidth="1"/>
    <col min="6660" max="6660" width="10" customWidth="1"/>
    <col min="6661" max="6661" width="14" customWidth="1"/>
    <col min="6662" max="6662" width="22.85546875" customWidth="1"/>
    <col min="6663" max="6663" width="9.140625" customWidth="1"/>
    <col min="6664" max="6664" width="12.85546875" customWidth="1"/>
    <col min="6665" max="6665" width="22.85546875" customWidth="1"/>
    <col min="6913" max="6913" width="9.140625" customWidth="1"/>
    <col min="6914" max="6914" width="12.85546875" customWidth="1"/>
    <col min="6915" max="6915" width="22.85546875" customWidth="1"/>
    <col min="6916" max="6916" width="10" customWidth="1"/>
    <col min="6917" max="6917" width="14" customWidth="1"/>
    <col min="6918" max="6918" width="22.85546875" customWidth="1"/>
    <col min="6919" max="6919" width="9.140625" customWidth="1"/>
    <col min="6920" max="6920" width="12.85546875" customWidth="1"/>
    <col min="6921" max="6921" width="22.85546875" customWidth="1"/>
    <col min="7169" max="7169" width="9.140625" customWidth="1"/>
    <col min="7170" max="7170" width="12.85546875" customWidth="1"/>
    <col min="7171" max="7171" width="22.85546875" customWidth="1"/>
    <col min="7172" max="7172" width="10" customWidth="1"/>
    <col min="7173" max="7173" width="14" customWidth="1"/>
    <col min="7174" max="7174" width="22.85546875" customWidth="1"/>
    <col min="7175" max="7175" width="9.140625" customWidth="1"/>
    <col min="7176" max="7176" width="12.85546875" customWidth="1"/>
    <col min="7177" max="7177" width="22.85546875" customWidth="1"/>
    <col min="7425" max="7425" width="9.140625" customWidth="1"/>
    <col min="7426" max="7426" width="12.85546875" customWidth="1"/>
    <col min="7427" max="7427" width="22.85546875" customWidth="1"/>
    <col min="7428" max="7428" width="10" customWidth="1"/>
    <col min="7429" max="7429" width="14" customWidth="1"/>
    <col min="7430" max="7430" width="22.85546875" customWidth="1"/>
    <col min="7431" max="7431" width="9.140625" customWidth="1"/>
    <col min="7432" max="7432" width="12.85546875" customWidth="1"/>
    <col min="7433" max="7433" width="22.85546875" customWidth="1"/>
    <col min="7681" max="7681" width="9.140625" customWidth="1"/>
    <col min="7682" max="7682" width="12.85546875" customWidth="1"/>
    <col min="7683" max="7683" width="22.85546875" customWidth="1"/>
    <col min="7684" max="7684" width="10" customWidth="1"/>
    <col min="7685" max="7685" width="14" customWidth="1"/>
    <col min="7686" max="7686" width="22.85546875" customWidth="1"/>
    <col min="7687" max="7687" width="9.140625" customWidth="1"/>
    <col min="7688" max="7688" width="12.85546875" customWidth="1"/>
    <col min="7689" max="7689" width="22.85546875" customWidth="1"/>
    <col min="7937" max="7937" width="9.140625" customWidth="1"/>
    <col min="7938" max="7938" width="12.85546875" customWidth="1"/>
    <col min="7939" max="7939" width="22.85546875" customWidth="1"/>
    <col min="7940" max="7940" width="10" customWidth="1"/>
    <col min="7941" max="7941" width="14" customWidth="1"/>
    <col min="7942" max="7942" width="22.85546875" customWidth="1"/>
    <col min="7943" max="7943" width="9.140625" customWidth="1"/>
    <col min="7944" max="7944" width="12.85546875" customWidth="1"/>
    <col min="7945" max="7945" width="22.85546875" customWidth="1"/>
    <col min="8193" max="8193" width="9.140625" customWidth="1"/>
    <col min="8194" max="8194" width="12.85546875" customWidth="1"/>
    <col min="8195" max="8195" width="22.85546875" customWidth="1"/>
    <col min="8196" max="8196" width="10" customWidth="1"/>
    <col min="8197" max="8197" width="14" customWidth="1"/>
    <col min="8198" max="8198" width="22.85546875" customWidth="1"/>
    <col min="8199" max="8199" width="9.140625" customWidth="1"/>
    <col min="8200" max="8200" width="12.85546875" customWidth="1"/>
    <col min="8201" max="8201" width="22.85546875" customWidth="1"/>
    <col min="8449" max="8449" width="9.140625" customWidth="1"/>
    <col min="8450" max="8450" width="12.85546875" customWidth="1"/>
    <col min="8451" max="8451" width="22.85546875" customWidth="1"/>
    <col min="8452" max="8452" width="10" customWidth="1"/>
    <col min="8453" max="8453" width="14" customWidth="1"/>
    <col min="8454" max="8454" width="22.85546875" customWidth="1"/>
    <col min="8455" max="8455" width="9.140625" customWidth="1"/>
    <col min="8456" max="8456" width="12.85546875" customWidth="1"/>
    <col min="8457" max="8457" width="22.85546875" customWidth="1"/>
    <col min="8705" max="8705" width="9.140625" customWidth="1"/>
    <col min="8706" max="8706" width="12.85546875" customWidth="1"/>
    <col min="8707" max="8707" width="22.85546875" customWidth="1"/>
    <col min="8708" max="8708" width="10" customWidth="1"/>
    <col min="8709" max="8709" width="14" customWidth="1"/>
    <col min="8710" max="8710" width="22.85546875" customWidth="1"/>
    <col min="8711" max="8711" width="9.140625" customWidth="1"/>
    <col min="8712" max="8712" width="12.85546875" customWidth="1"/>
    <col min="8713" max="8713" width="22.85546875" customWidth="1"/>
    <col min="8961" max="8961" width="9.140625" customWidth="1"/>
    <col min="8962" max="8962" width="12.85546875" customWidth="1"/>
    <col min="8963" max="8963" width="22.85546875" customWidth="1"/>
    <col min="8964" max="8964" width="10" customWidth="1"/>
    <col min="8965" max="8965" width="14" customWidth="1"/>
    <col min="8966" max="8966" width="22.85546875" customWidth="1"/>
    <col min="8967" max="8967" width="9.140625" customWidth="1"/>
    <col min="8968" max="8968" width="12.85546875" customWidth="1"/>
    <col min="8969" max="8969" width="22.85546875" customWidth="1"/>
    <col min="9217" max="9217" width="9.140625" customWidth="1"/>
    <col min="9218" max="9218" width="12.85546875" customWidth="1"/>
    <col min="9219" max="9219" width="22.85546875" customWidth="1"/>
    <col min="9220" max="9220" width="10" customWidth="1"/>
    <col min="9221" max="9221" width="14" customWidth="1"/>
    <col min="9222" max="9222" width="22.85546875" customWidth="1"/>
    <col min="9223" max="9223" width="9.140625" customWidth="1"/>
    <col min="9224" max="9224" width="12.85546875" customWidth="1"/>
    <col min="9225" max="9225" width="22.85546875" customWidth="1"/>
    <col min="9473" max="9473" width="9.140625" customWidth="1"/>
    <col min="9474" max="9474" width="12.85546875" customWidth="1"/>
    <col min="9475" max="9475" width="22.85546875" customWidth="1"/>
    <col min="9476" max="9476" width="10" customWidth="1"/>
    <col min="9477" max="9477" width="14" customWidth="1"/>
    <col min="9478" max="9478" width="22.85546875" customWidth="1"/>
    <col min="9479" max="9479" width="9.140625" customWidth="1"/>
    <col min="9480" max="9480" width="12.85546875" customWidth="1"/>
    <col min="9481" max="9481" width="22.85546875" customWidth="1"/>
    <col min="9729" max="9729" width="9.140625" customWidth="1"/>
    <col min="9730" max="9730" width="12.85546875" customWidth="1"/>
    <col min="9731" max="9731" width="22.85546875" customWidth="1"/>
    <col min="9732" max="9732" width="10" customWidth="1"/>
    <col min="9733" max="9733" width="14" customWidth="1"/>
    <col min="9734" max="9734" width="22.85546875" customWidth="1"/>
    <col min="9735" max="9735" width="9.140625" customWidth="1"/>
    <col min="9736" max="9736" width="12.85546875" customWidth="1"/>
    <col min="9737" max="9737" width="22.85546875" customWidth="1"/>
    <col min="9985" max="9985" width="9.140625" customWidth="1"/>
    <col min="9986" max="9986" width="12.85546875" customWidth="1"/>
    <col min="9987" max="9987" width="22.85546875" customWidth="1"/>
    <col min="9988" max="9988" width="10" customWidth="1"/>
    <col min="9989" max="9989" width="14" customWidth="1"/>
    <col min="9990" max="9990" width="22.85546875" customWidth="1"/>
    <col min="9991" max="9991" width="9.140625" customWidth="1"/>
    <col min="9992" max="9992" width="12.85546875" customWidth="1"/>
    <col min="9993" max="9993" width="22.85546875" customWidth="1"/>
    <col min="10241" max="10241" width="9.140625" customWidth="1"/>
    <col min="10242" max="10242" width="12.85546875" customWidth="1"/>
    <col min="10243" max="10243" width="22.85546875" customWidth="1"/>
    <col min="10244" max="10244" width="10" customWidth="1"/>
    <col min="10245" max="10245" width="14" customWidth="1"/>
    <col min="10246" max="10246" width="22.85546875" customWidth="1"/>
    <col min="10247" max="10247" width="9.140625" customWidth="1"/>
    <col min="10248" max="10248" width="12.85546875" customWidth="1"/>
    <col min="10249" max="10249" width="22.85546875" customWidth="1"/>
    <col min="10497" max="10497" width="9.140625" customWidth="1"/>
    <col min="10498" max="10498" width="12.85546875" customWidth="1"/>
    <col min="10499" max="10499" width="22.85546875" customWidth="1"/>
    <col min="10500" max="10500" width="10" customWidth="1"/>
    <col min="10501" max="10501" width="14" customWidth="1"/>
    <col min="10502" max="10502" width="22.85546875" customWidth="1"/>
    <col min="10503" max="10503" width="9.140625" customWidth="1"/>
    <col min="10504" max="10504" width="12.85546875" customWidth="1"/>
    <col min="10505" max="10505" width="22.85546875" customWidth="1"/>
    <col min="10753" max="10753" width="9.140625" customWidth="1"/>
    <col min="10754" max="10754" width="12.85546875" customWidth="1"/>
    <col min="10755" max="10755" width="22.85546875" customWidth="1"/>
    <col min="10756" max="10756" width="10" customWidth="1"/>
    <col min="10757" max="10757" width="14" customWidth="1"/>
    <col min="10758" max="10758" width="22.85546875" customWidth="1"/>
    <col min="10759" max="10759" width="9.140625" customWidth="1"/>
    <col min="10760" max="10760" width="12.85546875" customWidth="1"/>
    <col min="10761" max="10761" width="22.85546875" customWidth="1"/>
    <col min="11009" max="11009" width="9.140625" customWidth="1"/>
    <col min="11010" max="11010" width="12.85546875" customWidth="1"/>
    <col min="11011" max="11011" width="22.85546875" customWidth="1"/>
    <col min="11012" max="11012" width="10" customWidth="1"/>
    <col min="11013" max="11013" width="14" customWidth="1"/>
    <col min="11014" max="11014" width="22.85546875" customWidth="1"/>
    <col min="11015" max="11015" width="9.140625" customWidth="1"/>
    <col min="11016" max="11016" width="12.85546875" customWidth="1"/>
    <col min="11017" max="11017" width="22.85546875" customWidth="1"/>
    <col min="11265" max="11265" width="9.140625" customWidth="1"/>
    <col min="11266" max="11266" width="12.85546875" customWidth="1"/>
    <col min="11267" max="11267" width="22.85546875" customWidth="1"/>
    <col min="11268" max="11268" width="10" customWidth="1"/>
    <col min="11269" max="11269" width="14" customWidth="1"/>
    <col min="11270" max="11270" width="22.85546875" customWidth="1"/>
    <col min="11271" max="11271" width="9.140625" customWidth="1"/>
    <col min="11272" max="11272" width="12.85546875" customWidth="1"/>
    <col min="11273" max="11273" width="22.85546875" customWidth="1"/>
    <col min="11521" max="11521" width="9.140625" customWidth="1"/>
    <col min="11522" max="11522" width="12.85546875" customWidth="1"/>
    <col min="11523" max="11523" width="22.85546875" customWidth="1"/>
    <col min="11524" max="11524" width="10" customWidth="1"/>
    <col min="11525" max="11525" width="14" customWidth="1"/>
    <col min="11526" max="11526" width="22.85546875" customWidth="1"/>
    <col min="11527" max="11527" width="9.140625" customWidth="1"/>
    <col min="11528" max="11528" width="12.85546875" customWidth="1"/>
    <col min="11529" max="11529" width="22.85546875" customWidth="1"/>
    <col min="11777" max="11777" width="9.140625" customWidth="1"/>
    <col min="11778" max="11778" width="12.85546875" customWidth="1"/>
    <col min="11779" max="11779" width="22.85546875" customWidth="1"/>
    <col min="11780" max="11780" width="10" customWidth="1"/>
    <col min="11781" max="11781" width="14" customWidth="1"/>
    <col min="11782" max="11782" width="22.85546875" customWidth="1"/>
    <col min="11783" max="11783" width="9.140625" customWidth="1"/>
    <col min="11784" max="11784" width="12.85546875" customWidth="1"/>
    <col min="11785" max="11785" width="22.85546875" customWidth="1"/>
    <col min="12033" max="12033" width="9.140625" customWidth="1"/>
    <col min="12034" max="12034" width="12.85546875" customWidth="1"/>
    <col min="12035" max="12035" width="22.85546875" customWidth="1"/>
    <col min="12036" max="12036" width="10" customWidth="1"/>
    <col min="12037" max="12037" width="14" customWidth="1"/>
    <col min="12038" max="12038" width="22.85546875" customWidth="1"/>
    <col min="12039" max="12039" width="9.140625" customWidth="1"/>
    <col min="12040" max="12040" width="12.85546875" customWidth="1"/>
    <col min="12041" max="12041" width="22.85546875" customWidth="1"/>
    <col min="12289" max="12289" width="9.140625" customWidth="1"/>
    <col min="12290" max="12290" width="12.85546875" customWidth="1"/>
    <col min="12291" max="12291" width="22.85546875" customWidth="1"/>
    <col min="12292" max="12292" width="10" customWidth="1"/>
    <col min="12293" max="12293" width="14" customWidth="1"/>
    <col min="12294" max="12294" width="22.85546875" customWidth="1"/>
    <col min="12295" max="12295" width="9.140625" customWidth="1"/>
    <col min="12296" max="12296" width="12.85546875" customWidth="1"/>
    <col min="12297" max="12297" width="22.85546875" customWidth="1"/>
    <col min="12545" max="12545" width="9.140625" customWidth="1"/>
    <col min="12546" max="12546" width="12.85546875" customWidth="1"/>
    <col min="12547" max="12547" width="22.85546875" customWidth="1"/>
    <col min="12548" max="12548" width="10" customWidth="1"/>
    <col min="12549" max="12549" width="14" customWidth="1"/>
    <col min="12550" max="12550" width="22.85546875" customWidth="1"/>
    <col min="12551" max="12551" width="9.140625" customWidth="1"/>
    <col min="12552" max="12552" width="12.85546875" customWidth="1"/>
    <col min="12553" max="12553" width="22.85546875" customWidth="1"/>
    <col min="12801" max="12801" width="9.140625" customWidth="1"/>
    <col min="12802" max="12802" width="12.85546875" customWidth="1"/>
    <col min="12803" max="12803" width="22.85546875" customWidth="1"/>
    <col min="12804" max="12804" width="10" customWidth="1"/>
    <col min="12805" max="12805" width="14" customWidth="1"/>
    <col min="12806" max="12806" width="22.85546875" customWidth="1"/>
    <col min="12807" max="12807" width="9.140625" customWidth="1"/>
    <col min="12808" max="12808" width="12.85546875" customWidth="1"/>
    <col min="12809" max="12809" width="22.85546875" customWidth="1"/>
    <col min="13057" max="13057" width="9.140625" customWidth="1"/>
    <col min="13058" max="13058" width="12.85546875" customWidth="1"/>
    <col min="13059" max="13059" width="22.85546875" customWidth="1"/>
    <col min="13060" max="13060" width="10" customWidth="1"/>
    <col min="13061" max="13061" width="14" customWidth="1"/>
    <col min="13062" max="13062" width="22.85546875" customWidth="1"/>
    <col min="13063" max="13063" width="9.140625" customWidth="1"/>
    <col min="13064" max="13064" width="12.85546875" customWidth="1"/>
    <col min="13065" max="13065" width="22.85546875" customWidth="1"/>
    <col min="13313" max="13313" width="9.140625" customWidth="1"/>
    <col min="13314" max="13314" width="12.85546875" customWidth="1"/>
    <col min="13315" max="13315" width="22.85546875" customWidth="1"/>
    <col min="13316" max="13316" width="10" customWidth="1"/>
    <col min="13317" max="13317" width="14" customWidth="1"/>
    <col min="13318" max="13318" width="22.85546875" customWidth="1"/>
    <col min="13319" max="13319" width="9.140625" customWidth="1"/>
    <col min="13320" max="13320" width="12.85546875" customWidth="1"/>
    <col min="13321" max="13321" width="22.85546875" customWidth="1"/>
    <col min="13569" max="13569" width="9.140625" customWidth="1"/>
    <col min="13570" max="13570" width="12.85546875" customWidth="1"/>
    <col min="13571" max="13571" width="22.85546875" customWidth="1"/>
    <col min="13572" max="13572" width="10" customWidth="1"/>
    <col min="13573" max="13573" width="14" customWidth="1"/>
    <col min="13574" max="13574" width="22.85546875" customWidth="1"/>
    <col min="13575" max="13575" width="9.140625" customWidth="1"/>
    <col min="13576" max="13576" width="12.85546875" customWidth="1"/>
    <col min="13577" max="13577" width="22.85546875" customWidth="1"/>
    <col min="13825" max="13825" width="9.140625" customWidth="1"/>
    <col min="13826" max="13826" width="12.85546875" customWidth="1"/>
    <col min="13827" max="13827" width="22.85546875" customWidth="1"/>
    <col min="13828" max="13828" width="10" customWidth="1"/>
    <col min="13829" max="13829" width="14" customWidth="1"/>
    <col min="13830" max="13830" width="22.85546875" customWidth="1"/>
    <col min="13831" max="13831" width="9.140625" customWidth="1"/>
    <col min="13832" max="13832" width="12.85546875" customWidth="1"/>
    <col min="13833" max="13833" width="22.85546875" customWidth="1"/>
    <col min="14081" max="14081" width="9.140625" customWidth="1"/>
    <col min="14082" max="14082" width="12.85546875" customWidth="1"/>
    <col min="14083" max="14083" width="22.85546875" customWidth="1"/>
    <col min="14084" max="14084" width="10" customWidth="1"/>
    <col min="14085" max="14085" width="14" customWidth="1"/>
    <col min="14086" max="14086" width="22.85546875" customWidth="1"/>
    <col min="14087" max="14087" width="9.140625" customWidth="1"/>
    <col min="14088" max="14088" width="12.85546875" customWidth="1"/>
    <col min="14089" max="14089" width="22.85546875" customWidth="1"/>
    <col min="14337" max="14337" width="9.140625" customWidth="1"/>
    <col min="14338" max="14338" width="12.85546875" customWidth="1"/>
    <col min="14339" max="14339" width="22.85546875" customWidth="1"/>
    <col min="14340" max="14340" width="10" customWidth="1"/>
    <col min="14341" max="14341" width="14" customWidth="1"/>
    <col min="14342" max="14342" width="22.85546875" customWidth="1"/>
    <col min="14343" max="14343" width="9.140625" customWidth="1"/>
    <col min="14344" max="14344" width="12.85546875" customWidth="1"/>
    <col min="14345" max="14345" width="22.85546875" customWidth="1"/>
    <col min="14593" max="14593" width="9.140625" customWidth="1"/>
    <col min="14594" max="14594" width="12.85546875" customWidth="1"/>
    <col min="14595" max="14595" width="22.85546875" customWidth="1"/>
    <col min="14596" max="14596" width="10" customWidth="1"/>
    <col min="14597" max="14597" width="14" customWidth="1"/>
    <col min="14598" max="14598" width="22.85546875" customWidth="1"/>
    <col min="14599" max="14599" width="9.140625" customWidth="1"/>
    <col min="14600" max="14600" width="12.85546875" customWidth="1"/>
    <col min="14601" max="14601" width="22.85546875" customWidth="1"/>
    <col min="14849" max="14849" width="9.140625" customWidth="1"/>
    <col min="14850" max="14850" width="12.85546875" customWidth="1"/>
    <col min="14851" max="14851" width="22.85546875" customWidth="1"/>
    <col min="14852" max="14852" width="10" customWidth="1"/>
    <col min="14853" max="14853" width="14" customWidth="1"/>
    <col min="14854" max="14854" width="22.85546875" customWidth="1"/>
    <col min="14855" max="14855" width="9.140625" customWidth="1"/>
    <col min="14856" max="14856" width="12.85546875" customWidth="1"/>
    <col min="14857" max="14857" width="22.85546875" customWidth="1"/>
    <col min="15105" max="15105" width="9.140625" customWidth="1"/>
    <col min="15106" max="15106" width="12.85546875" customWidth="1"/>
    <col min="15107" max="15107" width="22.85546875" customWidth="1"/>
    <col min="15108" max="15108" width="10" customWidth="1"/>
    <col min="15109" max="15109" width="14" customWidth="1"/>
    <col min="15110" max="15110" width="22.85546875" customWidth="1"/>
    <col min="15111" max="15111" width="9.140625" customWidth="1"/>
    <col min="15112" max="15112" width="12.85546875" customWidth="1"/>
    <col min="15113" max="15113" width="22.85546875" customWidth="1"/>
    <col min="15361" max="15361" width="9.140625" customWidth="1"/>
    <col min="15362" max="15362" width="12.85546875" customWidth="1"/>
    <col min="15363" max="15363" width="22.85546875" customWidth="1"/>
    <col min="15364" max="15364" width="10" customWidth="1"/>
    <col min="15365" max="15365" width="14" customWidth="1"/>
    <col min="15366" max="15366" width="22.85546875" customWidth="1"/>
    <col min="15367" max="15367" width="9.140625" customWidth="1"/>
    <col min="15368" max="15368" width="12.85546875" customWidth="1"/>
    <col min="15369" max="15369" width="22.85546875" customWidth="1"/>
    <col min="15617" max="15617" width="9.140625" customWidth="1"/>
    <col min="15618" max="15618" width="12.85546875" customWidth="1"/>
    <col min="15619" max="15619" width="22.85546875" customWidth="1"/>
    <col min="15620" max="15620" width="10" customWidth="1"/>
    <col min="15621" max="15621" width="14" customWidth="1"/>
    <col min="15622" max="15622" width="22.85546875" customWidth="1"/>
    <col min="15623" max="15623" width="9.140625" customWidth="1"/>
    <col min="15624" max="15624" width="12.85546875" customWidth="1"/>
    <col min="15625" max="15625" width="22.85546875" customWidth="1"/>
    <col min="15873" max="15873" width="9.140625" customWidth="1"/>
    <col min="15874" max="15874" width="12.85546875" customWidth="1"/>
    <col min="15875" max="15875" width="22.85546875" customWidth="1"/>
    <col min="15876" max="15876" width="10" customWidth="1"/>
    <col min="15877" max="15877" width="14" customWidth="1"/>
    <col min="15878" max="15878" width="22.85546875" customWidth="1"/>
    <col min="15879" max="15879" width="9.140625" customWidth="1"/>
    <col min="15880" max="15880" width="12.85546875" customWidth="1"/>
    <col min="15881" max="15881" width="22.85546875" customWidth="1"/>
    <col min="16129" max="16129" width="9.140625" customWidth="1"/>
    <col min="16130" max="16130" width="12.85546875" customWidth="1"/>
    <col min="16131" max="16131" width="22.85546875" customWidth="1"/>
    <col min="16132" max="16132" width="10" customWidth="1"/>
    <col min="16133" max="16133" width="14" customWidth="1"/>
    <col min="16134" max="16134" width="22.85546875" customWidth="1"/>
    <col min="16135" max="16135" width="9.140625" customWidth="1"/>
    <col min="16136" max="16136" width="12.85546875" customWidth="1"/>
    <col min="16137" max="16137" width="22.85546875" customWidth="1"/>
  </cols>
  <sheetData>
    <row r="1" spans="1:10" ht="30" x14ac:dyDescent="0.2">
      <c r="A1" s="184" t="s">
        <v>851</v>
      </c>
      <c r="B1" s="185"/>
      <c r="C1" s="185"/>
      <c r="D1" s="185"/>
      <c r="E1" s="185"/>
      <c r="F1" s="185"/>
      <c r="G1" s="185"/>
      <c r="H1" s="185"/>
      <c r="I1" s="185"/>
    </row>
    <row r="2" spans="1:10" x14ac:dyDescent="0.2">
      <c r="A2" s="186" t="s">
        <v>15</v>
      </c>
      <c r="B2" s="187"/>
      <c r="C2" s="188" t="s">
        <v>302</v>
      </c>
      <c r="D2" s="189"/>
      <c r="E2" s="191" t="s">
        <v>488</v>
      </c>
      <c r="F2" s="191" t="s">
        <v>493</v>
      </c>
      <c r="G2" s="187"/>
      <c r="H2" s="191" t="s">
        <v>502</v>
      </c>
      <c r="I2" s="192"/>
      <c r="J2" s="14"/>
    </row>
    <row r="3" spans="1:10" x14ac:dyDescent="0.2">
      <c r="A3" s="178"/>
      <c r="B3" s="140"/>
      <c r="C3" s="190"/>
      <c r="D3" s="190"/>
      <c r="E3" s="140"/>
      <c r="F3" s="140"/>
      <c r="G3" s="140"/>
      <c r="H3" s="140"/>
      <c r="I3" s="181"/>
      <c r="J3" s="14"/>
    </row>
    <row r="4" spans="1:10" x14ac:dyDescent="0.2">
      <c r="A4" s="177" t="s">
        <v>16</v>
      </c>
      <c r="B4" s="140"/>
      <c r="C4" s="139" t="s">
        <v>303</v>
      </c>
      <c r="D4" s="140"/>
      <c r="E4" s="139" t="s">
        <v>489</v>
      </c>
      <c r="F4" s="139" t="s">
        <v>519</v>
      </c>
      <c r="G4" s="140"/>
      <c r="H4" s="139" t="s">
        <v>502</v>
      </c>
      <c r="I4" s="180"/>
      <c r="J4" s="14"/>
    </row>
    <row r="5" spans="1:10" x14ac:dyDescent="0.2">
      <c r="A5" s="178"/>
      <c r="B5" s="140"/>
      <c r="C5" s="140"/>
      <c r="D5" s="140"/>
      <c r="E5" s="140"/>
      <c r="F5" s="140"/>
      <c r="G5" s="140"/>
      <c r="H5" s="140"/>
      <c r="I5" s="181"/>
      <c r="J5" s="14"/>
    </row>
    <row r="6" spans="1:10" x14ac:dyDescent="0.2">
      <c r="A6" s="177" t="s">
        <v>17</v>
      </c>
      <c r="B6" s="140"/>
      <c r="C6" s="139" t="s">
        <v>304</v>
      </c>
      <c r="D6" s="140"/>
      <c r="E6" s="139" t="s">
        <v>490</v>
      </c>
      <c r="F6" s="139"/>
      <c r="G6" s="140"/>
      <c r="H6" s="139" t="s">
        <v>502</v>
      </c>
      <c r="I6" s="180"/>
      <c r="J6" s="14"/>
    </row>
    <row r="7" spans="1:10" x14ac:dyDescent="0.2">
      <c r="A7" s="178"/>
      <c r="B7" s="140"/>
      <c r="C7" s="140"/>
      <c r="D7" s="140"/>
      <c r="E7" s="140"/>
      <c r="F7" s="140"/>
      <c r="G7" s="140"/>
      <c r="H7" s="140"/>
      <c r="I7" s="181"/>
      <c r="J7" s="14"/>
    </row>
    <row r="8" spans="1:10" x14ac:dyDescent="0.2">
      <c r="A8" s="177" t="s">
        <v>474</v>
      </c>
      <c r="B8" s="140"/>
      <c r="C8" s="179" t="s">
        <v>19</v>
      </c>
      <c r="D8" s="140"/>
      <c r="E8" s="139" t="s">
        <v>475</v>
      </c>
      <c r="F8" s="140"/>
      <c r="G8" s="140"/>
      <c r="H8" s="179" t="s">
        <v>503</v>
      </c>
      <c r="I8" s="180" t="s">
        <v>520</v>
      </c>
      <c r="J8" s="14"/>
    </row>
    <row r="9" spans="1:10" x14ac:dyDescent="0.2">
      <c r="A9" s="178"/>
      <c r="B9" s="140"/>
      <c r="C9" s="140"/>
      <c r="D9" s="140"/>
      <c r="E9" s="140"/>
      <c r="F9" s="140"/>
      <c r="G9" s="140"/>
      <c r="H9" s="140"/>
      <c r="I9" s="181"/>
      <c r="J9" s="14"/>
    </row>
    <row r="10" spans="1:10" x14ac:dyDescent="0.2">
      <c r="A10" s="177" t="s">
        <v>18</v>
      </c>
      <c r="B10" s="140"/>
      <c r="C10" s="139"/>
      <c r="D10" s="140"/>
      <c r="E10" s="139" t="s">
        <v>491</v>
      </c>
      <c r="F10" s="139" t="s">
        <v>494</v>
      </c>
      <c r="G10" s="140"/>
      <c r="H10" s="179" t="s">
        <v>504</v>
      </c>
      <c r="I10" s="175">
        <v>41296</v>
      </c>
      <c r="J10" s="14"/>
    </row>
    <row r="11" spans="1:10" x14ac:dyDescent="0.2">
      <c r="A11" s="182"/>
      <c r="B11" s="183"/>
      <c r="C11" s="183"/>
      <c r="D11" s="183"/>
      <c r="E11" s="183"/>
      <c r="F11" s="183"/>
      <c r="G11" s="183"/>
      <c r="H11" s="183"/>
      <c r="I11" s="176"/>
      <c r="J11" s="14"/>
    </row>
    <row r="12" spans="1:10" ht="23.25" x14ac:dyDescent="0.2">
      <c r="A12" s="171" t="s">
        <v>496</v>
      </c>
      <c r="B12" s="172"/>
      <c r="C12" s="172"/>
      <c r="D12" s="172"/>
      <c r="E12" s="172"/>
      <c r="F12" s="172"/>
      <c r="G12" s="172"/>
      <c r="H12" s="172"/>
      <c r="I12" s="172"/>
    </row>
    <row r="13" spans="1:10" ht="26.25" x14ac:dyDescent="0.2">
      <c r="A13" s="44" t="s">
        <v>521</v>
      </c>
      <c r="B13" s="173" t="s">
        <v>522</v>
      </c>
      <c r="C13" s="174"/>
      <c r="D13" s="44" t="s">
        <v>523</v>
      </c>
      <c r="E13" s="173" t="s">
        <v>524</v>
      </c>
      <c r="F13" s="174"/>
      <c r="G13" s="44" t="s">
        <v>525</v>
      </c>
      <c r="H13" s="173" t="s">
        <v>526</v>
      </c>
      <c r="I13" s="174"/>
      <c r="J13" s="14"/>
    </row>
    <row r="14" spans="1:10" ht="15.75" x14ac:dyDescent="0.2">
      <c r="A14" s="45" t="s">
        <v>527</v>
      </c>
      <c r="B14" s="46" t="s">
        <v>528</v>
      </c>
      <c r="C14" s="110" t="s">
        <v>19</v>
      </c>
      <c r="D14" s="166" t="s">
        <v>529</v>
      </c>
      <c r="E14" s="167"/>
      <c r="F14" s="111"/>
      <c r="G14" s="166" t="s">
        <v>530</v>
      </c>
      <c r="H14" s="167"/>
      <c r="I14" s="111"/>
      <c r="J14" s="14"/>
    </row>
    <row r="15" spans="1:10" ht="15.75" x14ac:dyDescent="0.2">
      <c r="A15" s="47"/>
      <c r="B15" s="46" t="s">
        <v>492</v>
      </c>
      <c r="C15" s="110" t="s">
        <v>19</v>
      </c>
      <c r="D15" s="166" t="s">
        <v>531</v>
      </c>
      <c r="E15" s="167"/>
      <c r="F15" s="111"/>
      <c r="G15" s="166" t="s">
        <v>532</v>
      </c>
      <c r="H15" s="167"/>
      <c r="I15" s="111"/>
      <c r="J15" s="14"/>
    </row>
    <row r="16" spans="1:10" ht="15.75" x14ac:dyDescent="0.2">
      <c r="A16" s="45" t="s">
        <v>533</v>
      </c>
      <c r="B16" s="46" t="s">
        <v>528</v>
      </c>
      <c r="C16" s="110" t="s">
        <v>19</v>
      </c>
      <c r="D16" s="166" t="s">
        <v>534</v>
      </c>
      <c r="E16" s="167"/>
      <c r="F16" s="111"/>
      <c r="G16" s="166" t="s">
        <v>535</v>
      </c>
      <c r="H16" s="167"/>
      <c r="I16" s="111"/>
      <c r="J16" s="14"/>
    </row>
    <row r="17" spans="1:10" ht="15.75" x14ac:dyDescent="0.2">
      <c r="A17" s="47"/>
      <c r="B17" s="46" t="s">
        <v>492</v>
      </c>
      <c r="C17" s="110" t="s">
        <v>19</v>
      </c>
      <c r="D17" s="164"/>
      <c r="E17" s="165"/>
      <c r="F17" s="112"/>
      <c r="G17" s="166" t="s">
        <v>536</v>
      </c>
      <c r="H17" s="167"/>
      <c r="I17" s="111"/>
      <c r="J17" s="14"/>
    </row>
    <row r="18" spans="1:10" ht="15.75" x14ac:dyDescent="0.2">
      <c r="A18" s="45" t="s">
        <v>537</v>
      </c>
      <c r="B18" s="46" t="s">
        <v>528</v>
      </c>
      <c r="C18" s="110" t="s">
        <v>19</v>
      </c>
      <c r="D18" s="164"/>
      <c r="E18" s="165"/>
      <c r="F18" s="112"/>
      <c r="G18" s="166" t="s">
        <v>538</v>
      </c>
      <c r="H18" s="167"/>
      <c r="I18" s="111"/>
      <c r="J18" s="14"/>
    </row>
    <row r="19" spans="1:10" ht="15.75" x14ac:dyDescent="0.2">
      <c r="A19" s="47"/>
      <c r="B19" s="46" t="s">
        <v>492</v>
      </c>
      <c r="C19" s="110" t="s">
        <v>19</v>
      </c>
      <c r="D19" s="164"/>
      <c r="E19" s="165"/>
      <c r="F19" s="112"/>
      <c r="G19" s="166" t="s">
        <v>539</v>
      </c>
      <c r="H19" s="167"/>
      <c r="I19" s="111"/>
      <c r="J19" s="14"/>
    </row>
    <row r="20" spans="1:10" ht="15.75" x14ac:dyDescent="0.2">
      <c r="A20" s="168" t="s">
        <v>428</v>
      </c>
      <c r="B20" s="169"/>
      <c r="C20" s="110" t="s">
        <v>19</v>
      </c>
      <c r="D20" s="164"/>
      <c r="E20" s="165"/>
      <c r="F20" s="112"/>
      <c r="G20" s="164"/>
      <c r="H20" s="170"/>
      <c r="I20" s="112"/>
      <c r="J20" s="14"/>
    </row>
    <row r="21" spans="1:10" ht="16.5" thickBot="1" x14ac:dyDescent="0.25">
      <c r="A21" s="153" t="s">
        <v>540</v>
      </c>
      <c r="B21" s="154"/>
      <c r="C21" s="110" t="s">
        <v>19</v>
      </c>
      <c r="D21" s="155"/>
      <c r="E21" s="156"/>
      <c r="F21" s="113"/>
      <c r="G21" s="157"/>
      <c r="H21" s="158"/>
      <c r="I21" s="113"/>
      <c r="J21" s="14"/>
    </row>
    <row r="22" spans="1:10" ht="16.5" thickBot="1" x14ac:dyDescent="0.25">
      <c r="A22" s="159" t="s">
        <v>541</v>
      </c>
      <c r="B22" s="160"/>
      <c r="C22" s="118">
        <f>'Výkaz výměr F.1 F2'!J448</f>
        <v>0</v>
      </c>
      <c r="D22" s="161" t="s">
        <v>542</v>
      </c>
      <c r="E22" s="160"/>
      <c r="F22" s="118">
        <f>SUM(F14:F16)</f>
        <v>0</v>
      </c>
      <c r="G22" s="161" t="s">
        <v>543</v>
      </c>
      <c r="H22" s="160"/>
      <c r="I22" s="119">
        <f>SUM(I14:I19)</f>
        <v>0</v>
      </c>
      <c r="J22" s="28"/>
    </row>
    <row r="23" spans="1:10" ht="16.5" thickBot="1" x14ac:dyDescent="0.25">
      <c r="A23" s="162" t="s">
        <v>544</v>
      </c>
      <c r="B23" s="163"/>
      <c r="C23" s="121"/>
      <c r="D23" s="115"/>
      <c r="E23" s="116"/>
      <c r="F23" s="116"/>
      <c r="G23" s="116"/>
      <c r="H23" s="116"/>
      <c r="I23" s="117"/>
    </row>
    <row r="24" spans="1:10" ht="16.5" thickBot="1" x14ac:dyDescent="0.25">
      <c r="A24" s="147" t="s">
        <v>545</v>
      </c>
      <c r="B24" s="148"/>
      <c r="C24" s="122"/>
      <c r="D24" s="147" t="s">
        <v>546</v>
      </c>
      <c r="E24" s="148"/>
      <c r="F24" s="123">
        <f>C24*0.15</f>
        <v>0</v>
      </c>
      <c r="G24" s="147" t="s">
        <v>500</v>
      </c>
      <c r="H24" s="148"/>
      <c r="I24" s="120">
        <f>C23+C24+C25</f>
        <v>0</v>
      </c>
      <c r="J24" s="28"/>
    </row>
    <row r="25" spans="1:10" ht="16.5" thickBot="1" x14ac:dyDescent="0.25">
      <c r="A25" s="147" t="s">
        <v>547</v>
      </c>
      <c r="B25" s="148"/>
      <c r="C25" s="120">
        <f>C22+F22+I22</f>
        <v>0</v>
      </c>
      <c r="D25" s="147" t="s">
        <v>548</v>
      </c>
      <c r="E25" s="148"/>
      <c r="F25" s="120">
        <f>C25*0.21</f>
        <v>0</v>
      </c>
      <c r="G25" s="149" t="s">
        <v>549</v>
      </c>
      <c r="H25" s="148"/>
      <c r="I25" s="120">
        <f>C23+C24+C25+F24+F25</f>
        <v>0</v>
      </c>
      <c r="J25" s="28"/>
    </row>
    <row r="26" spans="1:10" ht="13.5" thickBot="1" x14ac:dyDescent="0.25">
      <c r="A26" s="49"/>
      <c r="B26" s="49"/>
      <c r="C26" s="49"/>
      <c r="D26" s="49"/>
      <c r="E26" s="49"/>
      <c r="F26" s="114"/>
      <c r="G26" s="49"/>
      <c r="H26" s="49"/>
      <c r="I26" s="114"/>
    </row>
    <row r="27" spans="1:10" ht="15" x14ac:dyDescent="0.2">
      <c r="A27" s="150" t="s">
        <v>497</v>
      </c>
      <c r="B27" s="151"/>
      <c r="C27" s="152"/>
      <c r="D27" s="150" t="s">
        <v>499</v>
      </c>
      <c r="E27" s="151"/>
      <c r="F27" s="152"/>
      <c r="G27" s="150" t="s">
        <v>501</v>
      </c>
      <c r="H27" s="151"/>
      <c r="I27" s="152"/>
      <c r="J27" s="15"/>
    </row>
    <row r="28" spans="1:10" ht="15" x14ac:dyDescent="0.2">
      <c r="A28" s="141"/>
      <c r="B28" s="142"/>
      <c r="C28" s="143"/>
      <c r="D28" s="141"/>
      <c r="E28" s="142"/>
      <c r="F28" s="143"/>
      <c r="G28" s="141"/>
      <c r="H28" s="142"/>
      <c r="I28" s="143"/>
      <c r="J28" s="15"/>
    </row>
    <row r="29" spans="1:10" ht="15" x14ac:dyDescent="0.2">
      <c r="A29" s="141"/>
      <c r="B29" s="142"/>
      <c r="C29" s="143"/>
      <c r="D29" s="141"/>
      <c r="E29" s="142"/>
      <c r="F29" s="143"/>
      <c r="G29" s="141"/>
      <c r="H29" s="142"/>
      <c r="I29" s="143"/>
      <c r="J29" s="15"/>
    </row>
    <row r="30" spans="1:10" ht="15" x14ac:dyDescent="0.2">
      <c r="A30" s="141"/>
      <c r="B30" s="142"/>
      <c r="C30" s="143"/>
      <c r="D30" s="141"/>
      <c r="E30" s="142"/>
      <c r="F30" s="143"/>
      <c r="G30" s="141"/>
      <c r="H30" s="142"/>
      <c r="I30" s="143"/>
      <c r="J30" s="15"/>
    </row>
    <row r="31" spans="1:10" ht="15.75" thickBot="1" x14ac:dyDescent="0.25">
      <c r="A31" s="144" t="s">
        <v>498</v>
      </c>
      <c r="B31" s="145"/>
      <c r="C31" s="146"/>
      <c r="D31" s="144" t="s">
        <v>498</v>
      </c>
      <c r="E31" s="145"/>
      <c r="F31" s="146"/>
      <c r="G31" s="144" t="s">
        <v>498</v>
      </c>
      <c r="H31" s="145"/>
      <c r="I31" s="146"/>
      <c r="J31" s="15"/>
    </row>
    <row r="32" spans="1:10" x14ac:dyDescent="0.2">
      <c r="A32" s="50" t="s">
        <v>550</v>
      </c>
      <c r="B32" s="51"/>
      <c r="C32" s="51"/>
      <c r="D32" s="51"/>
      <c r="E32" s="51"/>
      <c r="F32" s="51"/>
      <c r="G32" s="51"/>
      <c r="H32" s="51"/>
      <c r="I32" s="51"/>
    </row>
    <row r="33" spans="1:9" x14ac:dyDescent="0.2">
      <c r="A33" s="139"/>
      <c r="B33" s="140"/>
      <c r="C33" s="140"/>
      <c r="D33" s="140"/>
      <c r="E33" s="140"/>
      <c r="F33" s="140"/>
      <c r="G33" s="140"/>
      <c r="H33" s="140"/>
      <c r="I33" s="140"/>
    </row>
  </sheetData>
  <mergeCells count="79">
    <mergeCell ref="A31:C31"/>
    <mergeCell ref="D31:F31"/>
    <mergeCell ref="G31:I31"/>
    <mergeCell ref="A33:I33"/>
    <mergeCell ref="A29:C29"/>
    <mergeCell ref="D29:F29"/>
    <mergeCell ref="G29:I29"/>
    <mergeCell ref="A30:C30"/>
    <mergeCell ref="D30:F30"/>
    <mergeCell ref="G30:I30"/>
    <mergeCell ref="A27:C27"/>
    <mergeCell ref="D27:F27"/>
    <mergeCell ref="G27:I27"/>
    <mergeCell ref="A28:C28"/>
    <mergeCell ref="D28:F28"/>
    <mergeCell ref="G28:I28"/>
    <mergeCell ref="A23:B23"/>
    <mergeCell ref="A24:B24"/>
    <mergeCell ref="D24:E24"/>
    <mergeCell ref="G24:H24"/>
    <mergeCell ref="A25:B25"/>
    <mergeCell ref="D25:E25"/>
    <mergeCell ref="G25:H25"/>
    <mergeCell ref="A21:B21"/>
    <mergeCell ref="D21:E21"/>
    <mergeCell ref="G21:H21"/>
    <mergeCell ref="A22:B22"/>
    <mergeCell ref="D22:E22"/>
    <mergeCell ref="G22:H22"/>
    <mergeCell ref="D18:E18"/>
    <mergeCell ref="G18:H18"/>
    <mergeCell ref="D19:E19"/>
    <mergeCell ref="G19:H19"/>
    <mergeCell ref="A20:B20"/>
    <mergeCell ref="D20:E20"/>
    <mergeCell ref="G20:H20"/>
    <mergeCell ref="D15:E15"/>
    <mergeCell ref="G15:H15"/>
    <mergeCell ref="D16:E16"/>
    <mergeCell ref="G16:H16"/>
    <mergeCell ref="D17:E17"/>
    <mergeCell ref="G17:H17"/>
    <mergeCell ref="A12:I12"/>
    <mergeCell ref="B13:C13"/>
    <mergeCell ref="E13:F13"/>
    <mergeCell ref="H13:I13"/>
    <mergeCell ref="D14:E14"/>
    <mergeCell ref="G14:H14"/>
    <mergeCell ref="I10:I11"/>
    <mergeCell ref="A8:B9"/>
    <mergeCell ref="C8:D9"/>
    <mergeCell ref="E8:E9"/>
    <mergeCell ref="F8:G9"/>
    <mergeCell ref="H8:H9"/>
    <mergeCell ref="I8:I9"/>
    <mergeCell ref="A10:B11"/>
    <mergeCell ref="C10:D11"/>
    <mergeCell ref="E10:E11"/>
    <mergeCell ref="F10:G11"/>
    <mergeCell ref="H10:H11"/>
    <mergeCell ref="I6:I7"/>
    <mergeCell ref="A4:B5"/>
    <mergeCell ref="C4:D5"/>
    <mergeCell ref="E4:E5"/>
    <mergeCell ref="F4:G5"/>
    <mergeCell ref="H4:H5"/>
    <mergeCell ref="I4:I5"/>
    <mergeCell ref="A6:B7"/>
    <mergeCell ref="C6:D7"/>
    <mergeCell ref="E6:E7"/>
    <mergeCell ref="F6:G7"/>
    <mergeCell ref="H6:H7"/>
    <mergeCell ref="A1:I1"/>
    <mergeCell ref="A2:B3"/>
    <mergeCell ref="C2:D3"/>
    <mergeCell ref="E2:E3"/>
    <mergeCell ref="F2:G3"/>
    <mergeCell ref="H2:H3"/>
    <mergeCell ref="I2:I3"/>
  </mergeCells>
  <pageMargins left="0.7" right="0.7" top="0.78740157499999996" bottom="0.78740157499999996"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0"/>
  <sheetViews>
    <sheetView view="pageBreakPreview" topLeftCell="A346" zoomScale="85" zoomScaleNormal="85" zoomScaleSheetLayoutView="85" workbookViewId="0">
      <selection activeCell="G385" sqref="G385"/>
    </sheetView>
  </sheetViews>
  <sheetFormatPr defaultColWidth="11.5703125" defaultRowHeight="12.75" x14ac:dyDescent="0.2"/>
  <cols>
    <col min="1" max="1" width="5" customWidth="1"/>
    <col min="2" max="2" width="9.140625" customWidth="1"/>
    <col min="3" max="3" width="13.28515625" customWidth="1"/>
    <col min="4" max="4" width="77" customWidth="1"/>
    <col min="5" max="5" width="14.5703125" customWidth="1"/>
    <col min="6" max="6" width="78" bestFit="1" customWidth="1"/>
    <col min="7" max="7" width="10" customWidth="1"/>
    <col min="8" max="8" width="17.140625" bestFit="1" customWidth="1"/>
    <col min="9" max="9" width="21.140625" bestFit="1" customWidth="1"/>
    <col min="10" max="10" width="20" bestFit="1" customWidth="1"/>
    <col min="257" max="258" width="9.140625" customWidth="1"/>
    <col min="259" max="259" width="13.28515625" customWidth="1"/>
    <col min="260" max="260" width="77" customWidth="1"/>
    <col min="261" max="261" width="14.5703125" customWidth="1"/>
    <col min="262" max="262" width="24.140625" customWidth="1"/>
    <col min="263" max="263" width="20.42578125" customWidth="1"/>
    <col min="264" max="264" width="16.42578125" customWidth="1"/>
    <col min="513" max="514" width="9.140625" customWidth="1"/>
    <col min="515" max="515" width="13.28515625" customWidth="1"/>
    <col min="516" max="516" width="77" customWidth="1"/>
    <col min="517" max="517" width="14.5703125" customWidth="1"/>
    <col min="518" max="518" width="24.140625" customWidth="1"/>
    <col min="519" max="519" width="20.42578125" customWidth="1"/>
    <col min="520" max="520" width="16.42578125" customWidth="1"/>
    <col min="769" max="770" width="9.140625" customWidth="1"/>
    <col min="771" max="771" width="13.28515625" customWidth="1"/>
    <col min="772" max="772" width="77" customWidth="1"/>
    <col min="773" max="773" width="14.5703125" customWidth="1"/>
    <col min="774" max="774" width="24.140625" customWidth="1"/>
    <col min="775" max="775" width="20.42578125" customWidth="1"/>
    <col min="776" max="776" width="16.42578125" customWidth="1"/>
    <col min="1025" max="1026" width="9.140625" customWidth="1"/>
    <col min="1027" max="1027" width="13.28515625" customWidth="1"/>
    <col min="1028" max="1028" width="77" customWidth="1"/>
    <col min="1029" max="1029" width="14.5703125" customWidth="1"/>
    <col min="1030" max="1030" width="24.140625" customWidth="1"/>
    <col min="1031" max="1031" width="20.42578125" customWidth="1"/>
    <col min="1032" max="1032" width="16.42578125" customWidth="1"/>
    <col min="1281" max="1282" width="9.140625" customWidth="1"/>
    <col min="1283" max="1283" width="13.28515625" customWidth="1"/>
    <col min="1284" max="1284" width="77" customWidth="1"/>
    <col min="1285" max="1285" width="14.5703125" customWidth="1"/>
    <col min="1286" max="1286" width="24.140625" customWidth="1"/>
    <col min="1287" max="1287" width="20.42578125" customWidth="1"/>
    <col min="1288" max="1288" width="16.42578125" customWidth="1"/>
    <col min="1537" max="1538" width="9.140625" customWidth="1"/>
    <col min="1539" max="1539" width="13.28515625" customWidth="1"/>
    <col min="1540" max="1540" width="77" customWidth="1"/>
    <col min="1541" max="1541" width="14.5703125" customWidth="1"/>
    <col min="1542" max="1542" width="24.140625" customWidth="1"/>
    <col min="1543" max="1543" width="20.42578125" customWidth="1"/>
    <col min="1544" max="1544" width="16.42578125" customWidth="1"/>
    <col min="1793" max="1794" width="9.140625" customWidth="1"/>
    <col min="1795" max="1795" width="13.28515625" customWidth="1"/>
    <col min="1796" max="1796" width="77" customWidth="1"/>
    <col min="1797" max="1797" width="14.5703125" customWidth="1"/>
    <col min="1798" max="1798" width="24.140625" customWidth="1"/>
    <col min="1799" max="1799" width="20.42578125" customWidth="1"/>
    <col min="1800" max="1800" width="16.42578125" customWidth="1"/>
    <col min="2049" max="2050" width="9.140625" customWidth="1"/>
    <col min="2051" max="2051" width="13.28515625" customWidth="1"/>
    <col min="2052" max="2052" width="77" customWidth="1"/>
    <col min="2053" max="2053" width="14.5703125" customWidth="1"/>
    <col min="2054" max="2054" width="24.140625" customWidth="1"/>
    <col min="2055" max="2055" width="20.42578125" customWidth="1"/>
    <col min="2056" max="2056" width="16.42578125" customWidth="1"/>
    <col min="2305" max="2306" width="9.140625" customWidth="1"/>
    <col min="2307" max="2307" width="13.28515625" customWidth="1"/>
    <col min="2308" max="2308" width="77" customWidth="1"/>
    <col min="2309" max="2309" width="14.5703125" customWidth="1"/>
    <col min="2310" max="2310" width="24.140625" customWidth="1"/>
    <col min="2311" max="2311" width="20.42578125" customWidth="1"/>
    <col min="2312" max="2312" width="16.42578125" customWidth="1"/>
    <col min="2561" max="2562" width="9.140625" customWidth="1"/>
    <col min="2563" max="2563" width="13.28515625" customWidth="1"/>
    <col min="2564" max="2564" width="77" customWidth="1"/>
    <col min="2565" max="2565" width="14.5703125" customWidth="1"/>
    <col min="2566" max="2566" width="24.140625" customWidth="1"/>
    <col min="2567" max="2567" width="20.42578125" customWidth="1"/>
    <col min="2568" max="2568" width="16.42578125" customWidth="1"/>
    <col min="2817" max="2818" width="9.140625" customWidth="1"/>
    <col min="2819" max="2819" width="13.28515625" customWidth="1"/>
    <col min="2820" max="2820" width="77" customWidth="1"/>
    <col min="2821" max="2821" width="14.5703125" customWidth="1"/>
    <col min="2822" max="2822" width="24.140625" customWidth="1"/>
    <col min="2823" max="2823" width="20.42578125" customWidth="1"/>
    <col min="2824" max="2824" width="16.42578125" customWidth="1"/>
    <col min="3073" max="3074" width="9.140625" customWidth="1"/>
    <col min="3075" max="3075" width="13.28515625" customWidth="1"/>
    <col min="3076" max="3076" width="77" customWidth="1"/>
    <col min="3077" max="3077" width="14.5703125" customWidth="1"/>
    <col min="3078" max="3078" width="24.140625" customWidth="1"/>
    <col min="3079" max="3079" width="20.42578125" customWidth="1"/>
    <col min="3080" max="3080" width="16.42578125" customWidth="1"/>
    <col min="3329" max="3330" width="9.140625" customWidth="1"/>
    <col min="3331" max="3331" width="13.28515625" customWidth="1"/>
    <col min="3332" max="3332" width="77" customWidth="1"/>
    <col min="3333" max="3333" width="14.5703125" customWidth="1"/>
    <col min="3334" max="3334" width="24.140625" customWidth="1"/>
    <col min="3335" max="3335" width="20.42578125" customWidth="1"/>
    <col min="3336" max="3336" width="16.42578125" customWidth="1"/>
    <col min="3585" max="3586" width="9.140625" customWidth="1"/>
    <col min="3587" max="3587" width="13.28515625" customWidth="1"/>
    <col min="3588" max="3588" width="77" customWidth="1"/>
    <col min="3589" max="3589" width="14.5703125" customWidth="1"/>
    <col min="3590" max="3590" width="24.140625" customWidth="1"/>
    <col min="3591" max="3591" width="20.42578125" customWidth="1"/>
    <col min="3592" max="3592" width="16.42578125" customWidth="1"/>
    <col min="3841" max="3842" width="9.140625" customWidth="1"/>
    <col min="3843" max="3843" width="13.28515625" customWidth="1"/>
    <col min="3844" max="3844" width="77" customWidth="1"/>
    <col min="3845" max="3845" width="14.5703125" customWidth="1"/>
    <col min="3846" max="3846" width="24.140625" customWidth="1"/>
    <col min="3847" max="3847" width="20.42578125" customWidth="1"/>
    <col min="3848" max="3848" width="16.42578125" customWidth="1"/>
    <col min="4097" max="4098" width="9.140625" customWidth="1"/>
    <col min="4099" max="4099" width="13.28515625" customWidth="1"/>
    <col min="4100" max="4100" width="77" customWidth="1"/>
    <col min="4101" max="4101" width="14.5703125" customWidth="1"/>
    <col min="4102" max="4102" width="24.140625" customWidth="1"/>
    <col min="4103" max="4103" width="20.42578125" customWidth="1"/>
    <col min="4104" max="4104" width="16.42578125" customWidth="1"/>
    <col min="4353" max="4354" width="9.140625" customWidth="1"/>
    <col min="4355" max="4355" width="13.28515625" customWidth="1"/>
    <col min="4356" max="4356" width="77" customWidth="1"/>
    <col min="4357" max="4357" width="14.5703125" customWidth="1"/>
    <col min="4358" max="4358" width="24.140625" customWidth="1"/>
    <col min="4359" max="4359" width="20.42578125" customWidth="1"/>
    <col min="4360" max="4360" width="16.42578125" customWidth="1"/>
    <col min="4609" max="4610" width="9.140625" customWidth="1"/>
    <col min="4611" max="4611" width="13.28515625" customWidth="1"/>
    <col min="4612" max="4612" width="77" customWidth="1"/>
    <col min="4613" max="4613" width="14.5703125" customWidth="1"/>
    <col min="4614" max="4614" width="24.140625" customWidth="1"/>
    <col min="4615" max="4615" width="20.42578125" customWidth="1"/>
    <col min="4616" max="4616" width="16.42578125" customWidth="1"/>
    <col min="4865" max="4866" width="9.140625" customWidth="1"/>
    <col min="4867" max="4867" width="13.28515625" customWidth="1"/>
    <col min="4868" max="4868" width="77" customWidth="1"/>
    <col min="4869" max="4869" width="14.5703125" customWidth="1"/>
    <col min="4870" max="4870" width="24.140625" customWidth="1"/>
    <col min="4871" max="4871" width="20.42578125" customWidth="1"/>
    <col min="4872" max="4872" width="16.42578125" customWidth="1"/>
    <col min="5121" max="5122" width="9.140625" customWidth="1"/>
    <col min="5123" max="5123" width="13.28515625" customWidth="1"/>
    <col min="5124" max="5124" width="77" customWidth="1"/>
    <col min="5125" max="5125" width="14.5703125" customWidth="1"/>
    <col min="5126" max="5126" width="24.140625" customWidth="1"/>
    <col min="5127" max="5127" width="20.42578125" customWidth="1"/>
    <col min="5128" max="5128" width="16.42578125" customWidth="1"/>
    <col min="5377" max="5378" width="9.140625" customWidth="1"/>
    <col min="5379" max="5379" width="13.28515625" customWidth="1"/>
    <col min="5380" max="5380" width="77" customWidth="1"/>
    <col min="5381" max="5381" width="14.5703125" customWidth="1"/>
    <col min="5382" max="5382" width="24.140625" customWidth="1"/>
    <col min="5383" max="5383" width="20.42578125" customWidth="1"/>
    <col min="5384" max="5384" width="16.42578125" customWidth="1"/>
    <col min="5633" max="5634" width="9.140625" customWidth="1"/>
    <col min="5635" max="5635" width="13.28515625" customWidth="1"/>
    <col min="5636" max="5636" width="77" customWidth="1"/>
    <col min="5637" max="5637" width="14.5703125" customWidth="1"/>
    <col min="5638" max="5638" width="24.140625" customWidth="1"/>
    <col min="5639" max="5639" width="20.42578125" customWidth="1"/>
    <col min="5640" max="5640" width="16.42578125" customWidth="1"/>
    <col min="5889" max="5890" width="9.140625" customWidth="1"/>
    <col min="5891" max="5891" width="13.28515625" customWidth="1"/>
    <col min="5892" max="5892" width="77" customWidth="1"/>
    <col min="5893" max="5893" width="14.5703125" customWidth="1"/>
    <col min="5894" max="5894" width="24.140625" customWidth="1"/>
    <col min="5895" max="5895" width="20.42578125" customWidth="1"/>
    <col min="5896" max="5896" width="16.42578125" customWidth="1"/>
    <col min="6145" max="6146" width="9.140625" customWidth="1"/>
    <col min="6147" max="6147" width="13.28515625" customWidth="1"/>
    <col min="6148" max="6148" width="77" customWidth="1"/>
    <col min="6149" max="6149" width="14.5703125" customWidth="1"/>
    <col min="6150" max="6150" width="24.140625" customWidth="1"/>
    <col min="6151" max="6151" width="20.42578125" customWidth="1"/>
    <col min="6152" max="6152" width="16.42578125" customWidth="1"/>
    <col min="6401" max="6402" width="9.140625" customWidth="1"/>
    <col min="6403" max="6403" width="13.28515625" customWidth="1"/>
    <col min="6404" max="6404" width="77" customWidth="1"/>
    <col min="6405" max="6405" width="14.5703125" customWidth="1"/>
    <col min="6406" max="6406" width="24.140625" customWidth="1"/>
    <col min="6407" max="6407" width="20.42578125" customWidth="1"/>
    <col min="6408" max="6408" width="16.42578125" customWidth="1"/>
    <col min="6657" max="6658" width="9.140625" customWidth="1"/>
    <col min="6659" max="6659" width="13.28515625" customWidth="1"/>
    <col min="6660" max="6660" width="77" customWidth="1"/>
    <col min="6661" max="6661" width="14.5703125" customWidth="1"/>
    <col min="6662" max="6662" width="24.140625" customWidth="1"/>
    <col min="6663" max="6663" width="20.42578125" customWidth="1"/>
    <col min="6664" max="6664" width="16.42578125" customWidth="1"/>
    <col min="6913" max="6914" width="9.140625" customWidth="1"/>
    <col min="6915" max="6915" width="13.28515625" customWidth="1"/>
    <col min="6916" max="6916" width="77" customWidth="1"/>
    <col min="6917" max="6917" width="14.5703125" customWidth="1"/>
    <col min="6918" max="6918" width="24.140625" customWidth="1"/>
    <col min="6919" max="6919" width="20.42578125" customWidth="1"/>
    <col min="6920" max="6920" width="16.42578125" customWidth="1"/>
    <col min="7169" max="7170" width="9.140625" customWidth="1"/>
    <col min="7171" max="7171" width="13.28515625" customWidth="1"/>
    <col min="7172" max="7172" width="77" customWidth="1"/>
    <col min="7173" max="7173" width="14.5703125" customWidth="1"/>
    <col min="7174" max="7174" width="24.140625" customWidth="1"/>
    <col min="7175" max="7175" width="20.42578125" customWidth="1"/>
    <col min="7176" max="7176" width="16.42578125" customWidth="1"/>
    <col min="7425" max="7426" width="9.140625" customWidth="1"/>
    <col min="7427" max="7427" width="13.28515625" customWidth="1"/>
    <col min="7428" max="7428" width="77" customWidth="1"/>
    <col min="7429" max="7429" width="14.5703125" customWidth="1"/>
    <col min="7430" max="7430" width="24.140625" customWidth="1"/>
    <col min="7431" max="7431" width="20.42578125" customWidth="1"/>
    <col min="7432" max="7432" width="16.42578125" customWidth="1"/>
    <col min="7681" max="7682" width="9.140625" customWidth="1"/>
    <col min="7683" max="7683" width="13.28515625" customWidth="1"/>
    <col min="7684" max="7684" width="77" customWidth="1"/>
    <col min="7685" max="7685" width="14.5703125" customWidth="1"/>
    <col min="7686" max="7686" width="24.140625" customWidth="1"/>
    <col min="7687" max="7687" width="20.42578125" customWidth="1"/>
    <col min="7688" max="7688" width="16.42578125" customWidth="1"/>
    <col min="7937" max="7938" width="9.140625" customWidth="1"/>
    <col min="7939" max="7939" width="13.28515625" customWidth="1"/>
    <col min="7940" max="7940" width="77" customWidth="1"/>
    <col min="7941" max="7941" width="14.5703125" customWidth="1"/>
    <col min="7942" max="7942" width="24.140625" customWidth="1"/>
    <col min="7943" max="7943" width="20.42578125" customWidth="1"/>
    <col min="7944" max="7944" width="16.42578125" customWidth="1"/>
    <col min="8193" max="8194" width="9.140625" customWidth="1"/>
    <col min="8195" max="8195" width="13.28515625" customWidth="1"/>
    <col min="8196" max="8196" width="77" customWidth="1"/>
    <col min="8197" max="8197" width="14.5703125" customWidth="1"/>
    <col min="8198" max="8198" width="24.140625" customWidth="1"/>
    <col min="8199" max="8199" width="20.42578125" customWidth="1"/>
    <col min="8200" max="8200" width="16.42578125" customWidth="1"/>
    <col min="8449" max="8450" width="9.140625" customWidth="1"/>
    <col min="8451" max="8451" width="13.28515625" customWidth="1"/>
    <col min="8452" max="8452" width="77" customWidth="1"/>
    <col min="8453" max="8453" width="14.5703125" customWidth="1"/>
    <col min="8454" max="8454" width="24.140625" customWidth="1"/>
    <col min="8455" max="8455" width="20.42578125" customWidth="1"/>
    <col min="8456" max="8456" width="16.42578125" customWidth="1"/>
    <col min="8705" max="8706" width="9.140625" customWidth="1"/>
    <col min="8707" max="8707" width="13.28515625" customWidth="1"/>
    <col min="8708" max="8708" width="77" customWidth="1"/>
    <col min="8709" max="8709" width="14.5703125" customWidth="1"/>
    <col min="8710" max="8710" width="24.140625" customWidth="1"/>
    <col min="8711" max="8711" width="20.42578125" customWidth="1"/>
    <col min="8712" max="8712" width="16.42578125" customWidth="1"/>
    <col min="8961" max="8962" width="9.140625" customWidth="1"/>
    <col min="8963" max="8963" width="13.28515625" customWidth="1"/>
    <col min="8964" max="8964" width="77" customWidth="1"/>
    <col min="8965" max="8965" width="14.5703125" customWidth="1"/>
    <col min="8966" max="8966" width="24.140625" customWidth="1"/>
    <col min="8967" max="8967" width="20.42578125" customWidth="1"/>
    <col min="8968" max="8968" width="16.42578125" customWidth="1"/>
    <col min="9217" max="9218" width="9.140625" customWidth="1"/>
    <col min="9219" max="9219" width="13.28515625" customWidth="1"/>
    <col min="9220" max="9220" width="77" customWidth="1"/>
    <col min="9221" max="9221" width="14.5703125" customWidth="1"/>
    <col min="9222" max="9222" width="24.140625" customWidth="1"/>
    <col min="9223" max="9223" width="20.42578125" customWidth="1"/>
    <col min="9224" max="9224" width="16.42578125" customWidth="1"/>
    <col min="9473" max="9474" width="9.140625" customWidth="1"/>
    <col min="9475" max="9475" width="13.28515625" customWidth="1"/>
    <col min="9476" max="9476" width="77" customWidth="1"/>
    <col min="9477" max="9477" width="14.5703125" customWidth="1"/>
    <col min="9478" max="9478" width="24.140625" customWidth="1"/>
    <col min="9479" max="9479" width="20.42578125" customWidth="1"/>
    <col min="9480" max="9480" width="16.42578125" customWidth="1"/>
    <col min="9729" max="9730" width="9.140625" customWidth="1"/>
    <col min="9731" max="9731" width="13.28515625" customWidth="1"/>
    <col min="9732" max="9732" width="77" customWidth="1"/>
    <col min="9733" max="9733" width="14.5703125" customWidth="1"/>
    <col min="9734" max="9734" width="24.140625" customWidth="1"/>
    <col min="9735" max="9735" width="20.42578125" customWidth="1"/>
    <col min="9736" max="9736" width="16.42578125" customWidth="1"/>
    <col min="9985" max="9986" width="9.140625" customWidth="1"/>
    <col min="9987" max="9987" width="13.28515625" customWidth="1"/>
    <col min="9988" max="9988" width="77" customWidth="1"/>
    <col min="9989" max="9989" width="14.5703125" customWidth="1"/>
    <col min="9990" max="9990" width="24.140625" customWidth="1"/>
    <col min="9991" max="9991" width="20.42578125" customWidth="1"/>
    <col min="9992" max="9992" width="16.42578125" customWidth="1"/>
    <col min="10241" max="10242" width="9.140625" customWidth="1"/>
    <col min="10243" max="10243" width="13.28515625" customWidth="1"/>
    <col min="10244" max="10244" width="77" customWidth="1"/>
    <col min="10245" max="10245" width="14.5703125" customWidth="1"/>
    <col min="10246" max="10246" width="24.140625" customWidth="1"/>
    <col min="10247" max="10247" width="20.42578125" customWidth="1"/>
    <col min="10248" max="10248" width="16.42578125" customWidth="1"/>
    <col min="10497" max="10498" width="9.140625" customWidth="1"/>
    <col min="10499" max="10499" width="13.28515625" customWidth="1"/>
    <col min="10500" max="10500" width="77" customWidth="1"/>
    <col min="10501" max="10501" width="14.5703125" customWidth="1"/>
    <col min="10502" max="10502" width="24.140625" customWidth="1"/>
    <col min="10503" max="10503" width="20.42578125" customWidth="1"/>
    <col min="10504" max="10504" width="16.42578125" customWidth="1"/>
    <col min="10753" max="10754" width="9.140625" customWidth="1"/>
    <col min="10755" max="10755" width="13.28515625" customWidth="1"/>
    <col min="10756" max="10756" width="77" customWidth="1"/>
    <col min="10757" max="10757" width="14.5703125" customWidth="1"/>
    <col min="10758" max="10758" width="24.140625" customWidth="1"/>
    <col min="10759" max="10759" width="20.42578125" customWidth="1"/>
    <col min="10760" max="10760" width="16.42578125" customWidth="1"/>
    <col min="11009" max="11010" width="9.140625" customWidth="1"/>
    <col min="11011" max="11011" width="13.28515625" customWidth="1"/>
    <col min="11012" max="11012" width="77" customWidth="1"/>
    <col min="11013" max="11013" width="14.5703125" customWidth="1"/>
    <col min="11014" max="11014" width="24.140625" customWidth="1"/>
    <col min="11015" max="11015" width="20.42578125" customWidth="1"/>
    <col min="11016" max="11016" width="16.42578125" customWidth="1"/>
    <col min="11265" max="11266" width="9.140625" customWidth="1"/>
    <col min="11267" max="11267" width="13.28515625" customWidth="1"/>
    <col min="11268" max="11268" width="77" customWidth="1"/>
    <col min="11269" max="11269" width="14.5703125" customWidth="1"/>
    <col min="11270" max="11270" width="24.140625" customWidth="1"/>
    <col min="11271" max="11271" width="20.42578125" customWidth="1"/>
    <col min="11272" max="11272" width="16.42578125" customWidth="1"/>
    <col min="11521" max="11522" width="9.140625" customWidth="1"/>
    <col min="11523" max="11523" width="13.28515625" customWidth="1"/>
    <col min="11524" max="11524" width="77" customWidth="1"/>
    <col min="11525" max="11525" width="14.5703125" customWidth="1"/>
    <col min="11526" max="11526" width="24.140625" customWidth="1"/>
    <col min="11527" max="11527" width="20.42578125" customWidth="1"/>
    <col min="11528" max="11528" width="16.42578125" customWidth="1"/>
    <col min="11777" max="11778" width="9.140625" customWidth="1"/>
    <col min="11779" max="11779" width="13.28515625" customWidth="1"/>
    <col min="11780" max="11780" width="77" customWidth="1"/>
    <col min="11781" max="11781" width="14.5703125" customWidth="1"/>
    <col min="11782" max="11782" width="24.140625" customWidth="1"/>
    <col min="11783" max="11783" width="20.42578125" customWidth="1"/>
    <col min="11784" max="11784" width="16.42578125" customWidth="1"/>
    <col min="12033" max="12034" width="9.140625" customWidth="1"/>
    <col min="12035" max="12035" width="13.28515625" customWidth="1"/>
    <col min="12036" max="12036" width="77" customWidth="1"/>
    <col min="12037" max="12037" width="14.5703125" customWidth="1"/>
    <col min="12038" max="12038" width="24.140625" customWidth="1"/>
    <col min="12039" max="12039" width="20.42578125" customWidth="1"/>
    <col min="12040" max="12040" width="16.42578125" customWidth="1"/>
    <col min="12289" max="12290" width="9.140625" customWidth="1"/>
    <col min="12291" max="12291" width="13.28515625" customWidth="1"/>
    <col min="12292" max="12292" width="77" customWidth="1"/>
    <col min="12293" max="12293" width="14.5703125" customWidth="1"/>
    <col min="12294" max="12294" width="24.140625" customWidth="1"/>
    <col min="12295" max="12295" width="20.42578125" customWidth="1"/>
    <col min="12296" max="12296" width="16.42578125" customWidth="1"/>
    <col min="12545" max="12546" width="9.140625" customWidth="1"/>
    <col min="12547" max="12547" width="13.28515625" customWidth="1"/>
    <col min="12548" max="12548" width="77" customWidth="1"/>
    <col min="12549" max="12549" width="14.5703125" customWidth="1"/>
    <col min="12550" max="12550" width="24.140625" customWidth="1"/>
    <col min="12551" max="12551" width="20.42578125" customWidth="1"/>
    <col min="12552" max="12552" width="16.42578125" customWidth="1"/>
    <col min="12801" max="12802" width="9.140625" customWidth="1"/>
    <col min="12803" max="12803" width="13.28515625" customWidth="1"/>
    <col min="12804" max="12804" width="77" customWidth="1"/>
    <col min="12805" max="12805" width="14.5703125" customWidth="1"/>
    <col min="12806" max="12806" width="24.140625" customWidth="1"/>
    <col min="12807" max="12807" width="20.42578125" customWidth="1"/>
    <col min="12808" max="12808" width="16.42578125" customWidth="1"/>
    <col min="13057" max="13058" width="9.140625" customWidth="1"/>
    <col min="13059" max="13059" width="13.28515625" customWidth="1"/>
    <col min="13060" max="13060" width="77" customWidth="1"/>
    <col min="13061" max="13061" width="14.5703125" customWidth="1"/>
    <col min="13062" max="13062" width="24.140625" customWidth="1"/>
    <col min="13063" max="13063" width="20.42578125" customWidth="1"/>
    <col min="13064" max="13064" width="16.42578125" customWidth="1"/>
    <col min="13313" max="13314" width="9.140625" customWidth="1"/>
    <col min="13315" max="13315" width="13.28515625" customWidth="1"/>
    <col min="13316" max="13316" width="77" customWidth="1"/>
    <col min="13317" max="13317" width="14.5703125" customWidth="1"/>
    <col min="13318" max="13318" width="24.140625" customWidth="1"/>
    <col min="13319" max="13319" width="20.42578125" customWidth="1"/>
    <col min="13320" max="13320" width="16.42578125" customWidth="1"/>
    <col min="13569" max="13570" width="9.140625" customWidth="1"/>
    <col min="13571" max="13571" width="13.28515625" customWidth="1"/>
    <col min="13572" max="13572" width="77" customWidth="1"/>
    <col min="13573" max="13573" width="14.5703125" customWidth="1"/>
    <col min="13574" max="13574" width="24.140625" customWidth="1"/>
    <col min="13575" max="13575" width="20.42578125" customWidth="1"/>
    <col min="13576" max="13576" width="16.42578125" customWidth="1"/>
    <col min="13825" max="13826" width="9.140625" customWidth="1"/>
    <col min="13827" max="13827" width="13.28515625" customWidth="1"/>
    <col min="13828" max="13828" width="77" customWidth="1"/>
    <col min="13829" max="13829" width="14.5703125" customWidth="1"/>
    <col min="13830" max="13830" width="24.140625" customWidth="1"/>
    <col min="13831" max="13831" width="20.42578125" customWidth="1"/>
    <col min="13832" max="13832" width="16.42578125" customWidth="1"/>
    <col min="14081" max="14082" width="9.140625" customWidth="1"/>
    <col min="14083" max="14083" width="13.28515625" customWidth="1"/>
    <col min="14084" max="14084" width="77" customWidth="1"/>
    <col min="14085" max="14085" width="14.5703125" customWidth="1"/>
    <col min="14086" max="14086" width="24.140625" customWidth="1"/>
    <col min="14087" max="14087" width="20.42578125" customWidth="1"/>
    <col min="14088" max="14088" width="16.42578125" customWidth="1"/>
    <col min="14337" max="14338" width="9.140625" customWidth="1"/>
    <col min="14339" max="14339" width="13.28515625" customWidth="1"/>
    <col min="14340" max="14340" width="77" customWidth="1"/>
    <col min="14341" max="14341" width="14.5703125" customWidth="1"/>
    <col min="14342" max="14342" width="24.140625" customWidth="1"/>
    <col min="14343" max="14343" width="20.42578125" customWidth="1"/>
    <col min="14344" max="14344" width="16.42578125" customWidth="1"/>
    <col min="14593" max="14594" width="9.140625" customWidth="1"/>
    <col min="14595" max="14595" width="13.28515625" customWidth="1"/>
    <col min="14596" max="14596" width="77" customWidth="1"/>
    <col min="14597" max="14597" width="14.5703125" customWidth="1"/>
    <col min="14598" max="14598" width="24.140625" customWidth="1"/>
    <col min="14599" max="14599" width="20.42578125" customWidth="1"/>
    <col min="14600" max="14600" width="16.42578125" customWidth="1"/>
    <col min="14849" max="14850" width="9.140625" customWidth="1"/>
    <col min="14851" max="14851" width="13.28515625" customWidth="1"/>
    <col min="14852" max="14852" width="77" customWidth="1"/>
    <col min="14853" max="14853" width="14.5703125" customWidth="1"/>
    <col min="14854" max="14854" width="24.140625" customWidth="1"/>
    <col min="14855" max="14855" width="20.42578125" customWidth="1"/>
    <col min="14856" max="14856" width="16.42578125" customWidth="1"/>
    <col min="15105" max="15106" width="9.140625" customWidth="1"/>
    <col min="15107" max="15107" width="13.28515625" customWidth="1"/>
    <col min="15108" max="15108" width="77" customWidth="1"/>
    <col min="15109" max="15109" width="14.5703125" customWidth="1"/>
    <col min="15110" max="15110" width="24.140625" customWidth="1"/>
    <col min="15111" max="15111" width="20.42578125" customWidth="1"/>
    <col min="15112" max="15112" width="16.42578125" customWidth="1"/>
    <col min="15361" max="15362" width="9.140625" customWidth="1"/>
    <col min="15363" max="15363" width="13.28515625" customWidth="1"/>
    <col min="15364" max="15364" width="77" customWidth="1"/>
    <col min="15365" max="15365" width="14.5703125" customWidth="1"/>
    <col min="15366" max="15366" width="24.140625" customWidth="1"/>
    <col min="15367" max="15367" width="20.42578125" customWidth="1"/>
    <col min="15368" max="15368" width="16.42578125" customWidth="1"/>
    <col min="15617" max="15618" width="9.140625" customWidth="1"/>
    <col min="15619" max="15619" width="13.28515625" customWidth="1"/>
    <col min="15620" max="15620" width="77" customWidth="1"/>
    <col min="15621" max="15621" width="14.5703125" customWidth="1"/>
    <col min="15622" max="15622" width="24.140625" customWidth="1"/>
    <col min="15623" max="15623" width="20.42578125" customWidth="1"/>
    <col min="15624" max="15624" width="16.42578125" customWidth="1"/>
    <col min="15873" max="15874" width="9.140625" customWidth="1"/>
    <col min="15875" max="15875" width="13.28515625" customWidth="1"/>
    <col min="15876" max="15876" width="77" customWidth="1"/>
    <col min="15877" max="15877" width="14.5703125" customWidth="1"/>
    <col min="15878" max="15878" width="24.140625" customWidth="1"/>
    <col min="15879" max="15879" width="20.42578125" customWidth="1"/>
    <col min="15880" max="15880" width="16.42578125" customWidth="1"/>
    <col min="16129" max="16130" width="9.140625" customWidth="1"/>
    <col min="16131" max="16131" width="13.28515625" customWidth="1"/>
    <col min="16132" max="16132" width="77" customWidth="1"/>
    <col min="16133" max="16133" width="14.5703125" customWidth="1"/>
    <col min="16134" max="16134" width="24.140625" customWidth="1"/>
    <col min="16135" max="16135" width="20.42578125" customWidth="1"/>
    <col min="16136" max="16136" width="16.42578125" customWidth="1"/>
  </cols>
  <sheetData>
    <row r="1" spans="1:10" ht="21.95" customHeight="1" x14ac:dyDescent="0.2">
      <c r="A1" s="196" t="s">
        <v>551</v>
      </c>
      <c r="B1" s="197"/>
      <c r="C1" s="197"/>
      <c r="D1" s="197"/>
      <c r="E1" s="197"/>
      <c r="F1" s="197"/>
      <c r="G1" s="197"/>
      <c r="H1" s="197"/>
    </row>
    <row r="2" spans="1:10" x14ac:dyDescent="0.2">
      <c r="A2" s="186" t="s">
        <v>15</v>
      </c>
      <c r="B2" s="187"/>
      <c r="C2" s="188" t="s">
        <v>302</v>
      </c>
      <c r="D2" s="189"/>
      <c r="E2" s="191" t="s">
        <v>488</v>
      </c>
      <c r="F2" s="191" t="s">
        <v>493</v>
      </c>
      <c r="G2" s="187"/>
      <c r="H2" s="187"/>
      <c r="I2" s="6"/>
      <c r="J2" s="55"/>
    </row>
    <row r="3" spans="1:10" x14ac:dyDescent="0.2">
      <c r="A3" s="178"/>
      <c r="B3" s="140"/>
      <c r="C3" s="190"/>
      <c r="D3" s="190"/>
      <c r="E3" s="140"/>
      <c r="F3" s="140"/>
      <c r="G3" s="140"/>
      <c r="H3" s="140"/>
      <c r="I3" s="28"/>
      <c r="J3" s="56"/>
    </row>
    <row r="4" spans="1:10" x14ac:dyDescent="0.2">
      <c r="A4" s="177" t="s">
        <v>16</v>
      </c>
      <c r="B4" s="140"/>
      <c r="C4" s="139" t="s">
        <v>303</v>
      </c>
      <c r="D4" s="140"/>
      <c r="E4" s="139" t="s">
        <v>489</v>
      </c>
      <c r="F4" s="139" t="s">
        <v>519</v>
      </c>
      <c r="G4" s="140"/>
      <c r="H4" s="140"/>
      <c r="I4" s="28"/>
      <c r="J4" s="56"/>
    </row>
    <row r="5" spans="1:10" x14ac:dyDescent="0.2">
      <c r="A5" s="178"/>
      <c r="B5" s="140"/>
      <c r="C5" s="140"/>
      <c r="D5" s="140"/>
      <c r="E5" s="140"/>
      <c r="F5" s="140"/>
      <c r="G5" s="140"/>
      <c r="H5" s="140"/>
      <c r="I5" s="28"/>
      <c r="J5" s="56"/>
    </row>
    <row r="6" spans="1:10" x14ac:dyDescent="0.2">
      <c r="A6" s="177" t="s">
        <v>17</v>
      </c>
      <c r="B6" s="140"/>
      <c r="C6" s="139" t="s">
        <v>304</v>
      </c>
      <c r="D6" s="140"/>
      <c r="E6" s="139" t="s">
        <v>490</v>
      </c>
      <c r="F6" s="139"/>
      <c r="G6" s="140"/>
      <c r="H6" s="140"/>
      <c r="I6" s="28"/>
      <c r="J6" s="56"/>
    </row>
    <row r="7" spans="1:10" x14ac:dyDescent="0.2">
      <c r="A7" s="178"/>
      <c r="B7" s="140"/>
      <c r="C7" s="140"/>
      <c r="D7" s="140"/>
      <c r="E7" s="140"/>
      <c r="F7" s="140"/>
      <c r="G7" s="140"/>
      <c r="H7" s="140"/>
      <c r="I7" s="28"/>
      <c r="J7" s="56"/>
    </row>
    <row r="8" spans="1:10" x14ac:dyDescent="0.2">
      <c r="A8" s="177" t="s">
        <v>491</v>
      </c>
      <c r="B8" s="140"/>
      <c r="C8" s="139" t="s">
        <v>494</v>
      </c>
      <c r="D8" s="140"/>
      <c r="E8" s="179" t="s">
        <v>476</v>
      </c>
      <c r="F8" s="195">
        <v>41296</v>
      </c>
      <c r="G8" s="140"/>
      <c r="H8" s="140"/>
      <c r="I8" s="28"/>
      <c r="J8" s="56"/>
    </row>
    <row r="9" spans="1:10" x14ac:dyDescent="0.2">
      <c r="A9" s="182"/>
      <c r="B9" s="183"/>
      <c r="C9" s="183"/>
      <c r="D9" s="183"/>
      <c r="E9" s="183"/>
      <c r="F9" s="183"/>
      <c r="G9" s="183"/>
      <c r="H9" s="183"/>
      <c r="I9" s="48"/>
      <c r="J9" s="57"/>
    </row>
    <row r="10" spans="1:10" ht="13.5" thickBot="1" x14ac:dyDescent="0.25">
      <c r="A10" s="4" t="s">
        <v>20</v>
      </c>
      <c r="B10" s="8" t="s">
        <v>165</v>
      </c>
      <c r="C10" s="8" t="s">
        <v>168</v>
      </c>
      <c r="D10" s="8" t="s">
        <v>305</v>
      </c>
      <c r="E10" s="8" t="s">
        <v>477</v>
      </c>
      <c r="F10" s="8" t="s">
        <v>552</v>
      </c>
      <c r="G10" s="60" t="s">
        <v>487</v>
      </c>
      <c r="H10" s="61" t="s">
        <v>553</v>
      </c>
      <c r="I10" s="8" t="s">
        <v>845</v>
      </c>
      <c r="J10" s="61" t="s">
        <v>846</v>
      </c>
    </row>
    <row r="11" spans="1:10" x14ac:dyDescent="0.2">
      <c r="A11" s="74" t="s">
        <v>21</v>
      </c>
      <c r="B11" s="74" t="s">
        <v>166</v>
      </c>
      <c r="C11" s="74" t="s">
        <v>169</v>
      </c>
      <c r="D11" s="74" t="s">
        <v>306</v>
      </c>
      <c r="E11" s="74" t="s">
        <v>478</v>
      </c>
      <c r="F11" s="74"/>
      <c r="G11" s="75">
        <v>2</v>
      </c>
      <c r="H11" s="76" t="s">
        <v>554</v>
      </c>
      <c r="I11" s="78"/>
      <c r="J11" s="78">
        <f>I11*G11</f>
        <v>0</v>
      </c>
    </row>
    <row r="12" spans="1:10" x14ac:dyDescent="0.2">
      <c r="A12" s="52"/>
      <c r="B12" s="52"/>
      <c r="C12" s="52"/>
      <c r="D12" s="52" t="s">
        <v>555</v>
      </c>
      <c r="E12" s="52"/>
      <c r="F12" s="52" t="s">
        <v>555</v>
      </c>
      <c r="G12" s="69" t="s">
        <v>19</v>
      </c>
      <c r="H12" s="54"/>
      <c r="I12" s="59"/>
      <c r="J12" s="59"/>
    </row>
    <row r="13" spans="1:10" s="79" customFormat="1" x14ac:dyDescent="0.2">
      <c r="A13" s="80" t="s">
        <v>22</v>
      </c>
      <c r="B13" s="80" t="s">
        <v>166</v>
      </c>
      <c r="C13" s="80" t="s">
        <v>170</v>
      </c>
      <c r="D13" s="80" t="s">
        <v>307</v>
      </c>
      <c r="E13" s="80" t="s">
        <v>479</v>
      </c>
      <c r="F13" s="80"/>
      <c r="G13" s="82">
        <v>4</v>
      </c>
      <c r="H13" s="83" t="s">
        <v>554</v>
      </c>
      <c r="I13" s="84"/>
      <c r="J13" s="84">
        <f>I13*G13</f>
        <v>0</v>
      </c>
    </row>
    <row r="14" spans="1:10" x14ac:dyDescent="0.2">
      <c r="A14" s="52"/>
      <c r="B14" s="52"/>
      <c r="C14" s="52"/>
      <c r="D14" s="52" t="s">
        <v>556</v>
      </c>
      <c r="E14" s="52"/>
      <c r="F14" s="52" t="s">
        <v>556</v>
      </c>
      <c r="G14" s="69" t="s">
        <v>19</v>
      </c>
      <c r="H14" s="54"/>
      <c r="I14" s="59"/>
      <c r="J14" s="59"/>
    </row>
    <row r="15" spans="1:10" ht="12.95" customHeight="1" x14ac:dyDescent="0.2">
      <c r="A15" s="54"/>
      <c r="B15" s="54"/>
      <c r="C15" s="71" t="s">
        <v>557</v>
      </c>
      <c r="D15" s="193" t="s">
        <v>558</v>
      </c>
      <c r="E15" s="194"/>
      <c r="F15" s="194"/>
      <c r="G15" s="194"/>
      <c r="H15" s="54"/>
      <c r="I15" s="59"/>
      <c r="J15" s="59"/>
    </row>
    <row r="16" spans="1:10" s="79" customFormat="1" x14ac:dyDescent="0.2">
      <c r="A16" s="80" t="s">
        <v>23</v>
      </c>
      <c r="B16" s="80" t="s">
        <v>166</v>
      </c>
      <c r="C16" s="80" t="s">
        <v>171</v>
      </c>
      <c r="D16" s="80" t="s">
        <v>308</v>
      </c>
      <c r="E16" s="80" t="s">
        <v>479</v>
      </c>
      <c r="F16" s="80"/>
      <c r="G16" s="82">
        <v>4</v>
      </c>
      <c r="H16" s="83" t="s">
        <v>554</v>
      </c>
      <c r="I16" s="84"/>
      <c r="J16" s="84">
        <f>I16*G16</f>
        <v>0</v>
      </c>
    </row>
    <row r="17" spans="1:10" x14ac:dyDescent="0.2">
      <c r="A17" s="52"/>
      <c r="B17" s="52"/>
      <c r="C17" s="52"/>
      <c r="D17" s="52" t="s">
        <v>559</v>
      </c>
      <c r="E17" s="52"/>
      <c r="F17" s="52" t="s">
        <v>559</v>
      </c>
      <c r="G17" s="69" t="s">
        <v>19</v>
      </c>
      <c r="H17" s="54"/>
      <c r="I17" s="59"/>
      <c r="J17" s="59"/>
    </row>
    <row r="18" spans="1:10" s="79" customFormat="1" x14ac:dyDescent="0.2">
      <c r="A18" s="80" t="s">
        <v>24</v>
      </c>
      <c r="B18" s="80" t="s">
        <v>166</v>
      </c>
      <c r="C18" s="80" t="s">
        <v>172</v>
      </c>
      <c r="D18" s="80" t="s">
        <v>309</v>
      </c>
      <c r="E18" s="80" t="s">
        <v>478</v>
      </c>
      <c r="F18" s="80"/>
      <c r="G18" s="82">
        <v>2</v>
      </c>
      <c r="H18" s="83" t="s">
        <v>554</v>
      </c>
      <c r="I18" s="84"/>
      <c r="J18" s="84">
        <f>I18*G18</f>
        <v>0</v>
      </c>
    </row>
    <row r="19" spans="1:10" x14ac:dyDescent="0.2">
      <c r="A19" s="52"/>
      <c r="B19" s="52"/>
      <c r="C19" s="52"/>
      <c r="D19" s="52" t="s">
        <v>555</v>
      </c>
      <c r="E19" s="52"/>
      <c r="F19" s="52" t="s">
        <v>555</v>
      </c>
      <c r="G19" s="69" t="s">
        <v>19</v>
      </c>
      <c r="H19" s="54"/>
      <c r="I19" s="59"/>
      <c r="J19" s="59"/>
    </row>
    <row r="20" spans="1:10" ht="12.95" customHeight="1" x14ac:dyDescent="0.2">
      <c r="A20" s="54"/>
      <c r="B20" s="54"/>
      <c r="C20" s="71" t="s">
        <v>557</v>
      </c>
      <c r="D20" s="193" t="s">
        <v>560</v>
      </c>
      <c r="E20" s="194"/>
      <c r="F20" s="194"/>
      <c r="G20" s="194"/>
      <c r="H20" s="54"/>
      <c r="I20" s="59"/>
      <c r="J20" s="59"/>
    </row>
    <row r="21" spans="1:10" s="79" customFormat="1" x14ac:dyDescent="0.2">
      <c r="A21" s="80" t="s">
        <v>25</v>
      </c>
      <c r="B21" s="80" t="s">
        <v>166</v>
      </c>
      <c r="C21" s="80" t="s">
        <v>173</v>
      </c>
      <c r="D21" s="80" t="s">
        <v>310</v>
      </c>
      <c r="E21" s="80" t="s">
        <v>478</v>
      </c>
      <c r="F21" s="80"/>
      <c r="G21" s="82">
        <v>2</v>
      </c>
      <c r="H21" s="83" t="s">
        <v>554</v>
      </c>
      <c r="I21" s="84"/>
      <c r="J21" s="84">
        <f>I21*G21</f>
        <v>0</v>
      </c>
    </row>
    <row r="22" spans="1:10" x14ac:dyDescent="0.2">
      <c r="A22" s="52"/>
      <c r="B22" s="52"/>
      <c r="C22" s="52"/>
      <c r="D22" s="52" t="s">
        <v>555</v>
      </c>
      <c r="E22" s="52"/>
      <c r="F22" s="52" t="s">
        <v>555</v>
      </c>
      <c r="G22" s="69" t="s">
        <v>19</v>
      </c>
      <c r="H22" s="54"/>
      <c r="I22" s="59"/>
      <c r="J22" s="59"/>
    </row>
    <row r="23" spans="1:10" s="79" customFormat="1" x14ac:dyDescent="0.2">
      <c r="A23" s="80" t="s">
        <v>26</v>
      </c>
      <c r="B23" s="80" t="s">
        <v>166</v>
      </c>
      <c r="C23" s="80" t="s">
        <v>174</v>
      </c>
      <c r="D23" s="80" t="s">
        <v>311</v>
      </c>
      <c r="E23" s="80" t="s">
        <v>478</v>
      </c>
      <c r="F23" s="80"/>
      <c r="G23" s="82">
        <v>2</v>
      </c>
      <c r="H23" s="83" t="s">
        <v>554</v>
      </c>
      <c r="I23" s="84"/>
      <c r="J23" s="84">
        <f t="shared" ref="J23" si="0">I23*G23</f>
        <v>0</v>
      </c>
    </row>
    <row r="24" spans="1:10" x14ac:dyDescent="0.2">
      <c r="A24" s="52"/>
      <c r="B24" s="52"/>
      <c r="C24" s="52"/>
      <c r="D24" s="52" t="s">
        <v>555</v>
      </c>
      <c r="E24" s="52"/>
      <c r="F24" s="52" t="s">
        <v>555</v>
      </c>
      <c r="G24" s="69" t="s">
        <v>19</v>
      </c>
      <c r="H24" s="54"/>
      <c r="I24" s="59"/>
      <c r="J24" s="59"/>
    </row>
    <row r="25" spans="1:10" s="79" customFormat="1" x14ac:dyDescent="0.2">
      <c r="A25" s="80" t="s">
        <v>27</v>
      </c>
      <c r="B25" s="80" t="s">
        <v>166</v>
      </c>
      <c r="C25" s="80" t="s">
        <v>175</v>
      </c>
      <c r="D25" s="80" t="s">
        <v>312</v>
      </c>
      <c r="E25" s="80" t="s">
        <v>478</v>
      </c>
      <c r="F25" s="80"/>
      <c r="G25" s="82">
        <v>2</v>
      </c>
      <c r="H25" s="83" t="s">
        <v>554</v>
      </c>
      <c r="I25" s="84"/>
      <c r="J25" s="84">
        <f t="shared" ref="J25" si="1">I25*G25</f>
        <v>0</v>
      </c>
    </row>
    <row r="26" spans="1:10" x14ac:dyDescent="0.2">
      <c r="A26" s="52"/>
      <c r="B26" s="52"/>
      <c r="C26" s="52"/>
      <c r="D26" s="52" t="s">
        <v>555</v>
      </c>
      <c r="E26" s="52"/>
      <c r="F26" s="52" t="s">
        <v>555</v>
      </c>
      <c r="G26" s="69" t="s">
        <v>19</v>
      </c>
      <c r="H26" s="54"/>
      <c r="I26" s="59"/>
      <c r="J26" s="59"/>
    </row>
    <row r="27" spans="1:10" s="79" customFormat="1" x14ac:dyDescent="0.2">
      <c r="A27" s="80" t="s">
        <v>28</v>
      </c>
      <c r="B27" s="80" t="s">
        <v>166</v>
      </c>
      <c r="C27" s="80" t="s">
        <v>176</v>
      </c>
      <c r="D27" s="80" t="s">
        <v>313</v>
      </c>
      <c r="E27" s="80" t="s">
        <v>478</v>
      </c>
      <c r="F27" s="80"/>
      <c r="G27" s="82">
        <v>0.47</v>
      </c>
      <c r="H27" s="83" t="s">
        <v>554</v>
      </c>
      <c r="I27" s="84"/>
      <c r="J27" s="84">
        <f t="shared" ref="J27" si="2">I27*G27</f>
        <v>0</v>
      </c>
    </row>
    <row r="28" spans="1:10" x14ac:dyDescent="0.2">
      <c r="A28" s="52"/>
      <c r="B28" s="52"/>
      <c r="C28" s="52"/>
      <c r="D28" s="52" t="s">
        <v>561</v>
      </c>
      <c r="E28" s="52"/>
      <c r="F28" s="52" t="s">
        <v>561</v>
      </c>
      <c r="G28" s="69" t="s">
        <v>19</v>
      </c>
      <c r="H28" s="54"/>
      <c r="I28" s="59"/>
      <c r="J28" s="59"/>
    </row>
    <row r="29" spans="1:10" s="79" customFormat="1" x14ac:dyDescent="0.2">
      <c r="A29" s="80" t="s">
        <v>29</v>
      </c>
      <c r="B29" s="80" t="s">
        <v>166</v>
      </c>
      <c r="C29" s="80" t="s">
        <v>177</v>
      </c>
      <c r="D29" s="80" t="s">
        <v>314</v>
      </c>
      <c r="E29" s="80" t="s">
        <v>480</v>
      </c>
      <c r="F29" s="80"/>
      <c r="G29" s="82">
        <v>0.06</v>
      </c>
      <c r="H29" s="83" t="s">
        <v>554</v>
      </c>
      <c r="I29" s="84"/>
      <c r="J29" s="84">
        <f t="shared" ref="J29" si="3">I29*G29</f>
        <v>0</v>
      </c>
    </row>
    <row r="30" spans="1:10" ht="51" x14ac:dyDescent="0.2">
      <c r="A30" s="54"/>
      <c r="B30" s="54"/>
      <c r="C30" s="54"/>
      <c r="D30" s="68" t="s">
        <v>315</v>
      </c>
      <c r="E30" s="54"/>
      <c r="F30" s="54"/>
      <c r="G30" s="54"/>
      <c r="H30" s="54"/>
      <c r="I30" s="59"/>
      <c r="J30" s="59"/>
    </row>
    <row r="31" spans="1:10" x14ac:dyDescent="0.2">
      <c r="A31" s="52"/>
      <c r="B31" s="52"/>
      <c r="C31" s="52"/>
      <c r="D31" s="52" t="s">
        <v>562</v>
      </c>
      <c r="E31" s="52"/>
      <c r="F31" s="52" t="s">
        <v>562</v>
      </c>
      <c r="G31" s="69" t="s">
        <v>19</v>
      </c>
      <c r="H31" s="54"/>
      <c r="I31" s="59"/>
      <c r="J31" s="59"/>
    </row>
    <row r="32" spans="1:10" ht="25.7" customHeight="1" x14ac:dyDescent="0.2">
      <c r="A32" s="54"/>
      <c r="B32" s="54"/>
      <c r="C32" s="71" t="s">
        <v>557</v>
      </c>
      <c r="D32" s="193" t="s">
        <v>563</v>
      </c>
      <c r="E32" s="194"/>
      <c r="F32" s="194"/>
      <c r="G32" s="194"/>
      <c r="H32" s="54"/>
      <c r="I32" s="59"/>
      <c r="J32" s="59"/>
    </row>
    <row r="33" spans="1:10" s="79" customFormat="1" x14ac:dyDescent="0.2">
      <c r="A33" s="80" t="s">
        <v>30</v>
      </c>
      <c r="B33" s="80" t="s">
        <v>166</v>
      </c>
      <c r="C33" s="80" t="s">
        <v>177</v>
      </c>
      <c r="D33" s="80" t="s">
        <v>314</v>
      </c>
      <c r="E33" s="80" t="s">
        <v>480</v>
      </c>
      <c r="F33" s="80"/>
      <c r="G33" s="82">
        <v>7.0000000000000007E-2</v>
      </c>
      <c r="H33" s="83" t="s">
        <v>554</v>
      </c>
      <c r="I33" s="84"/>
      <c r="J33" s="84">
        <f>I33*G33</f>
        <v>0</v>
      </c>
    </row>
    <row r="34" spans="1:10" ht="51" x14ac:dyDescent="0.2">
      <c r="A34" s="54"/>
      <c r="B34" s="54"/>
      <c r="C34" s="54"/>
      <c r="D34" s="68" t="s">
        <v>315</v>
      </c>
      <c r="E34" s="54"/>
      <c r="F34" s="54"/>
      <c r="G34" s="54"/>
      <c r="H34" s="54"/>
      <c r="I34" s="59"/>
      <c r="J34" s="59"/>
    </row>
    <row r="35" spans="1:10" x14ac:dyDescent="0.2">
      <c r="A35" s="52"/>
      <c r="B35" s="52"/>
      <c r="C35" s="52"/>
      <c r="D35" s="52" t="s">
        <v>564</v>
      </c>
      <c r="E35" s="52"/>
      <c r="F35" s="52" t="s">
        <v>564</v>
      </c>
      <c r="G35" s="69" t="s">
        <v>19</v>
      </c>
      <c r="H35" s="54"/>
      <c r="I35" s="59"/>
      <c r="J35" s="59"/>
    </row>
    <row r="36" spans="1:10" ht="25.7" customHeight="1" x14ac:dyDescent="0.2">
      <c r="A36" s="54"/>
      <c r="B36" s="54"/>
      <c r="C36" s="71" t="s">
        <v>557</v>
      </c>
      <c r="D36" s="193" t="s">
        <v>563</v>
      </c>
      <c r="E36" s="194"/>
      <c r="F36" s="194"/>
      <c r="G36" s="194"/>
      <c r="H36" s="54"/>
      <c r="I36" s="59"/>
      <c r="J36" s="59"/>
    </row>
    <row r="37" spans="1:10" s="79" customFormat="1" x14ac:dyDescent="0.2">
      <c r="A37" s="80" t="s">
        <v>31</v>
      </c>
      <c r="B37" s="80" t="s">
        <v>166</v>
      </c>
      <c r="C37" s="80" t="s">
        <v>178</v>
      </c>
      <c r="D37" s="80" t="s">
        <v>316</v>
      </c>
      <c r="E37" s="80" t="s">
        <v>478</v>
      </c>
      <c r="F37" s="80"/>
      <c r="G37" s="82">
        <v>3.06</v>
      </c>
      <c r="H37" s="83" t="s">
        <v>554</v>
      </c>
      <c r="I37" s="84"/>
      <c r="J37" s="84">
        <f>I37*G37</f>
        <v>0</v>
      </c>
    </row>
    <row r="38" spans="1:10" ht="38.25" x14ac:dyDescent="0.2">
      <c r="A38" s="54"/>
      <c r="B38" s="54"/>
      <c r="C38" s="54"/>
      <c r="D38" s="68" t="s">
        <v>317</v>
      </c>
      <c r="E38" s="54"/>
      <c r="F38" s="54"/>
      <c r="G38" s="54"/>
      <c r="H38" s="54"/>
      <c r="I38" s="59"/>
      <c r="J38" s="59"/>
    </row>
    <row r="39" spans="1:10" x14ac:dyDescent="0.2">
      <c r="A39" s="52"/>
      <c r="B39" s="52"/>
      <c r="C39" s="52"/>
      <c r="D39" s="52" t="s">
        <v>565</v>
      </c>
      <c r="E39" s="52"/>
      <c r="F39" s="52" t="s">
        <v>565</v>
      </c>
      <c r="G39" s="69" t="s">
        <v>19</v>
      </c>
      <c r="H39" s="54"/>
      <c r="I39" s="59"/>
      <c r="J39" s="59"/>
    </row>
    <row r="40" spans="1:10" ht="12.95" customHeight="1" x14ac:dyDescent="0.2">
      <c r="A40" s="54"/>
      <c r="B40" s="54"/>
      <c r="C40" s="71" t="s">
        <v>557</v>
      </c>
      <c r="D40" s="193" t="s">
        <v>325</v>
      </c>
      <c r="E40" s="194"/>
      <c r="F40" s="194"/>
      <c r="G40" s="194"/>
      <c r="H40" s="54"/>
      <c r="I40" s="59"/>
      <c r="J40" s="59"/>
    </row>
    <row r="41" spans="1:10" s="79" customFormat="1" x14ac:dyDescent="0.2">
      <c r="A41" s="80" t="s">
        <v>32</v>
      </c>
      <c r="B41" s="80" t="s">
        <v>166</v>
      </c>
      <c r="C41" s="80" t="s">
        <v>179</v>
      </c>
      <c r="D41" s="80" t="s">
        <v>318</v>
      </c>
      <c r="E41" s="80" t="s">
        <v>478</v>
      </c>
      <c r="F41" s="80"/>
      <c r="G41" s="82">
        <v>0.76</v>
      </c>
      <c r="H41" s="83" t="s">
        <v>554</v>
      </c>
      <c r="I41" s="84"/>
      <c r="J41" s="84">
        <f>I41*G41</f>
        <v>0</v>
      </c>
    </row>
    <row r="42" spans="1:10" ht="51" x14ac:dyDescent="0.2">
      <c r="A42" s="54"/>
      <c r="B42" s="54"/>
      <c r="C42" s="54"/>
      <c r="D42" s="68" t="s">
        <v>0</v>
      </c>
      <c r="E42" s="54"/>
      <c r="F42" s="54"/>
      <c r="G42" s="54"/>
      <c r="H42" s="54"/>
      <c r="I42" s="59"/>
      <c r="J42" s="59"/>
    </row>
    <row r="43" spans="1:10" x14ac:dyDescent="0.2">
      <c r="A43" s="52"/>
      <c r="B43" s="52"/>
      <c r="C43" s="52"/>
      <c r="D43" s="52" t="s">
        <v>566</v>
      </c>
      <c r="E43" s="52"/>
      <c r="F43" s="52" t="s">
        <v>566</v>
      </c>
      <c r="G43" s="69" t="s">
        <v>19</v>
      </c>
      <c r="H43" s="54"/>
      <c r="I43" s="59"/>
      <c r="J43" s="59"/>
    </row>
    <row r="44" spans="1:10" ht="25.7" customHeight="1" x14ac:dyDescent="0.2">
      <c r="A44" s="54"/>
      <c r="B44" s="54"/>
      <c r="C44" s="71" t="s">
        <v>557</v>
      </c>
      <c r="D44" s="193" t="s">
        <v>0</v>
      </c>
      <c r="E44" s="194"/>
      <c r="F44" s="194"/>
      <c r="G44" s="194"/>
      <c r="H44" s="54"/>
      <c r="I44" s="59"/>
      <c r="J44" s="59"/>
    </row>
    <row r="45" spans="1:10" s="79" customFormat="1" x14ac:dyDescent="0.2">
      <c r="A45" s="80" t="s">
        <v>33</v>
      </c>
      <c r="B45" s="80" t="s">
        <v>166</v>
      </c>
      <c r="C45" s="80" t="s">
        <v>180</v>
      </c>
      <c r="D45" s="80" t="s">
        <v>319</v>
      </c>
      <c r="E45" s="80" t="s">
        <v>479</v>
      </c>
      <c r="F45" s="80"/>
      <c r="G45" s="82">
        <v>3</v>
      </c>
      <c r="H45" s="83" t="s">
        <v>554</v>
      </c>
      <c r="I45" s="84"/>
      <c r="J45" s="84">
        <f>I45*G45</f>
        <v>0</v>
      </c>
    </row>
    <row r="46" spans="1:10" x14ac:dyDescent="0.2">
      <c r="A46" s="54"/>
      <c r="B46" s="54"/>
      <c r="C46" s="54"/>
      <c r="D46" s="68" t="s">
        <v>320</v>
      </c>
      <c r="E46" s="54"/>
      <c r="F46" s="54"/>
      <c r="G46" s="54"/>
      <c r="H46" s="54"/>
      <c r="I46" s="59"/>
      <c r="J46" s="59"/>
    </row>
    <row r="47" spans="1:10" x14ac:dyDescent="0.2">
      <c r="A47" s="52"/>
      <c r="B47" s="52"/>
      <c r="C47" s="52"/>
      <c r="D47" s="52" t="s">
        <v>567</v>
      </c>
      <c r="E47" s="52"/>
      <c r="F47" s="52" t="s">
        <v>567</v>
      </c>
      <c r="G47" s="69" t="s">
        <v>19</v>
      </c>
      <c r="H47" s="54"/>
      <c r="I47" s="59"/>
      <c r="J47" s="59"/>
    </row>
    <row r="48" spans="1:10" s="79" customFormat="1" x14ac:dyDescent="0.2">
      <c r="A48" s="80" t="s">
        <v>34</v>
      </c>
      <c r="B48" s="80" t="s">
        <v>166</v>
      </c>
      <c r="C48" s="80" t="s">
        <v>181</v>
      </c>
      <c r="D48" s="80" t="s">
        <v>321</v>
      </c>
      <c r="E48" s="80" t="s">
        <v>480</v>
      </c>
      <c r="F48" s="80"/>
      <c r="G48" s="82">
        <v>0.26</v>
      </c>
      <c r="H48" s="83" t="s">
        <v>554</v>
      </c>
      <c r="I48" s="84"/>
      <c r="J48" s="84">
        <f>I48*G48</f>
        <v>0</v>
      </c>
    </row>
    <row r="49" spans="1:10" ht="51" x14ac:dyDescent="0.2">
      <c r="A49" s="54"/>
      <c r="B49" s="54"/>
      <c r="C49" s="54"/>
      <c r="D49" s="68" t="s">
        <v>1</v>
      </c>
      <c r="E49" s="54"/>
      <c r="F49" s="54"/>
      <c r="G49" s="54"/>
      <c r="H49" s="54"/>
      <c r="I49" s="59"/>
      <c r="J49" s="59"/>
    </row>
    <row r="50" spans="1:10" x14ac:dyDescent="0.2">
      <c r="A50" s="52"/>
      <c r="B50" s="52"/>
      <c r="C50" s="52"/>
      <c r="D50" s="52" t="s">
        <v>568</v>
      </c>
      <c r="E50" s="52"/>
      <c r="F50" s="52" t="s">
        <v>568</v>
      </c>
      <c r="G50" s="53">
        <v>0.14000000000000001</v>
      </c>
      <c r="H50" s="54"/>
      <c r="I50" s="59"/>
      <c r="J50" s="59"/>
    </row>
    <row r="51" spans="1:10" x14ac:dyDescent="0.2">
      <c r="A51" s="52"/>
      <c r="B51" s="52"/>
      <c r="C51" s="52"/>
      <c r="D51" s="52" t="s">
        <v>569</v>
      </c>
      <c r="E51" s="52"/>
      <c r="F51" s="52" t="s">
        <v>569</v>
      </c>
      <c r="G51" s="53">
        <v>0.12</v>
      </c>
      <c r="H51" s="54"/>
      <c r="I51" s="59"/>
      <c r="J51" s="59"/>
    </row>
    <row r="52" spans="1:10" ht="25.7" customHeight="1" x14ac:dyDescent="0.2">
      <c r="A52" s="54"/>
      <c r="B52" s="54"/>
      <c r="C52" s="71" t="s">
        <v>557</v>
      </c>
      <c r="D52" s="193" t="s">
        <v>570</v>
      </c>
      <c r="E52" s="194"/>
      <c r="F52" s="194"/>
      <c r="G52" s="194"/>
      <c r="H52" s="54"/>
      <c r="I52" s="59"/>
      <c r="J52" s="59"/>
    </row>
    <row r="53" spans="1:10" s="79" customFormat="1" x14ac:dyDescent="0.2">
      <c r="A53" s="80" t="s">
        <v>35</v>
      </c>
      <c r="B53" s="80" t="s">
        <v>166</v>
      </c>
      <c r="C53" s="80" t="s">
        <v>182</v>
      </c>
      <c r="D53" s="80" t="s">
        <v>322</v>
      </c>
      <c r="E53" s="80" t="s">
        <v>479</v>
      </c>
      <c r="F53" s="80"/>
      <c r="G53" s="82">
        <v>0.28000000000000003</v>
      </c>
      <c r="H53" s="83" t="s">
        <v>554</v>
      </c>
      <c r="I53" s="84"/>
      <c r="J53" s="84">
        <f>I53*G53</f>
        <v>0</v>
      </c>
    </row>
    <row r="54" spans="1:10" ht="38.25" x14ac:dyDescent="0.2">
      <c r="A54" s="54"/>
      <c r="B54" s="54"/>
      <c r="C54" s="54"/>
      <c r="D54" s="68" t="s">
        <v>323</v>
      </c>
      <c r="E54" s="54"/>
      <c r="F54" s="54"/>
      <c r="G54" s="54"/>
      <c r="H54" s="54"/>
      <c r="I54" s="59"/>
      <c r="J54" s="59"/>
    </row>
    <row r="55" spans="1:10" x14ac:dyDescent="0.2">
      <c r="A55" s="52"/>
      <c r="B55" s="52"/>
      <c r="C55" s="52"/>
      <c r="D55" s="52" t="s">
        <v>571</v>
      </c>
      <c r="E55" s="52"/>
      <c r="F55" s="52" t="s">
        <v>571</v>
      </c>
      <c r="G55" s="69" t="s">
        <v>19</v>
      </c>
      <c r="H55" s="54"/>
      <c r="I55" s="59"/>
      <c r="J55" s="59"/>
    </row>
    <row r="56" spans="1:10" ht="12.95" customHeight="1" x14ac:dyDescent="0.2">
      <c r="A56" s="54"/>
      <c r="B56" s="54"/>
      <c r="C56" s="71" t="s">
        <v>557</v>
      </c>
      <c r="D56" s="193" t="s">
        <v>325</v>
      </c>
      <c r="E56" s="194"/>
      <c r="F56" s="194"/>
      <c r="G56" s="194"/>
      <c r="H56" s="54"/>
      <c r="I56" s="59"/>
      <c r="J56" s="59"/>
    </row>
    <row r="57" spans="1:10" s="79" customFormat="1" x14ac:dyDescent="0.2">
      <c r="A57" s="80" t="s">
        <v>36</v>
      </c>
      <c r="B57" s="80" t="s">
        <v>166</v>
      </c>
      <c r="C57" s="80" t="s">
        <v>183</v>
      </c>
      <c r="D57" s="80" t="s">
        <v>324</v>
      </c>
      <c r="E57" s="80" t="s">
        <v>479</v>
      </c>
      <c r="F57" s="80"/>
      <c r="G57" s="82">
        <v>1</v>
      </c>
      <c r="H57" s="83" t="s">
        <v>554</v>
      </c>
      <c r="I57" s="84"/>
      <c r="J57" s="84">
        <f>I57*G57</f>
        <v>0</v>
      </c>
    </row>
    <row r="58" spans="1:10" ht="25.5" x14ac:dyDescent="0.2">
      <c r="A58" s="54"/>
      <c r="B58" s="54"/>
      <c r="C58" s="54"/>
      <c r="D58" s="68" t="s">
        <v>325</v>
      </c>
      <c r="E58" s="54"/>
      <c r="F58" s="54"/>
      <c r="G58" s="54"/>
      <c r="H58" s="54"/>
      <c r="I58" s="59"/>
      <c r="J58" s="59"/>
    </row>
    <row r="59" spans="1:10" x14ac:dyDescent="0.2">
      <c r="A59" s="52"/>
      <c r="B59" s="52"/>
      <c r="C59" s="52"/>
      <c r="D59" s="52" t="s">
        <v>572</v>
      </c>
      <c r="E59" s="52"/>
      <c r="F59" s="52" t="s">
        <v>572</v>
      </c>
      <c r="G59" s="69" t="s">
        <v>19</v>
      </c>
      <c r="H59" s="54"/>
      <c r="I59" s="59"/>
      <c r="J59" s="59"/>
    </row>
    <row r="60" spans="1:10" ht="12.95" customHeight="1" x14ac:dyDescent="0.2">
      <c r="A60" s="54"/>
      <c r="B60" s="54"/>
      <c r="C60" s="71" t="s">
        <v>557</v>
      </c>
      <c r="D60" s="193" t="s">
        <v>325</v>
      </c>
      <c r="E60" s="194"/>
      <c r="F60" s="194"/>
      <c r="G60" s="194"/>
      <c r="H60" s="54"/>
      <c r="I60" s="59"/>
      <c r="J60" s="59"/>
    </row>
    <row r="61" spans="1:10" s="79" customFormat="1" x14ac:dyDescent="0.2">
      <c r="A61" s="80" t="s">
        <v>37</v>
      </c>
      <c r="B61" s="80" t="s">
        <v>166</v>
      </c>
      <c r="C61" s="80" t="s">
        <v>184</v>
      </c>
      <c r="D61" s="80" t="s">
        <v>326</v>
      </c>
      <c r="E61" s="80" t="s">
        <v>481</v>
      </c>
      <c r="F61" s="80"/>
      <c r="G61" s="82">
        <v>26</v>
      </c>
      <c r="H61" s="83" t="s">
        <v>554</v>
      </c>
      <c r="I61" s="84"/>
      <c r="J61" s="84">
        <f>I61*G61</f>
        <v>0</v>
      </c>
    </row>
    <row r="62" spans="1:10" ht="25.5" x14ac:dyDescent="0.2">
      <c r="A62" s="54"/>
      <c r="B62" s="54"/>
      <c r="C62" s="54"/>
      <c r="D62" s="68" t="s">
        <v>327</v>
      </c>
      <c r="E62" s="54"/>
      <c r="F62" s="54"/>
      <c r="G62" s="54"/>
      <c r="H62" s="54"/>
      <c r="I62" s="59"/>
      <c r="J62" s="59"/>
    </row>
    <row r="63" spans="1:10" x14ac:dyDescent="0.2">
      <c r="A63" s="52"/>
      <c r="B63" s="52"/>
      <c r="C63" s="52"/>
      <c r="D63" s="52" t="s">
        <v>573</v>
      </c>
      <c r="E63" s="52"/>
      <c r="F63" s="52" t="s">
        <v>573</v>
      </c>
      <c r="G63" s="53">
        <v>20</v>
      </c>
      <c r="H63" s="54"/>
      <c r="I63" s="59"/>
      <c r="J63" s="59"/>
    </row>
    <row r="64" spans="1:10" x14ac:dyDescent="0.2">
      <c r="A64" s="52"/>
      <c r="B64" s="52"/>
      <c r="C64" s="52"/>
      <c r="D64" s="52" t="s">
        <v>574</v>
      </c>
      <c r="E64" s="52"/>
      <c r="F64" s="52" t="s">
        <v>574</v>
      </c>
      <c r="G64" s="53">
        <v>6</v>
      </c>
      <c r="H64" s="54"/>
      <c r="I64" s="59"/>
      <c r="J64" s="59"/>
    </row>
    <row r="65" spans="1:10" ht="12.95" customHeight="1" x14ac:dyDescent="0.2">
      <c r="A65" s="54"/>
      <c r="B65" s="54"/>
      <c r="C65" s="71" t="s">
        <v>557</v>
      </c>
      <c r="D65" s="193" t="s">
        <v>327</v>
      </c>
      <c r="E65" s="194"/>
      <c r="F65" s="194"/>
      <c r="G65" s="194"/>
      <c r="H65" s="54"/>
      <c r="I65" s="59"/>
      <c r="J65" s="59"/>
    </row>
    <row r="66" spans="1:10" s="79" customFormat="1" x14ac:dyDescent="0.2">
      <c r="A66" s="80" t="s">
        <v>38</v>
      </c>
      <c r="B66" s="80" t="s">
        <v>166</v>
      </c>
      <c r="C66" s="80" t="s">
        <v>185</v>
      </c>
      <c r="D66" s="80" t="s">
        <v>328</v>
      </c>
      <c r="E66" s="80" t="s">
        <v>480</v>
      </c>
      <c r="F66" s="80"/>
      <c r="G66" s="82">
        <v>0.12</v>
      </c>
      <c r="H66" s="83" t="s">
        <v>554</v>
      </c>
      <c r="I66" s="84"/>
      <c r="J66" s="84">
        <f>I66*G66</f>
        <v>0</v>
      </c>
    </row>
    <row r="67" spans="1:10" ht="51" x14ac:dyDescent="0.2">
      <c r="A67" s="54"/>
      <c r="B67" s="54"/>
      <c r="C67" s="54"/>
      <c r="D67" s="68" t="s">
        <v>2</v>
      </c>
      <c r="E67" s="54"/>
      <c r="F67" s="54"/>
      <c r="G67" s="54"/>
      <c r="H67" s="54"/>
      <c r="I67" s="59"/>
      <c r="J67" s="59"/>
    </row>
    <row r="68" spans="1:10" x14ac:dyDescent="0.2">
      <c r="A68" s="52"/>
      <c r="B68" s="52"/>
      <c r="C68" s="52"/>
      <c r="D68" s="52" t="s">
        <v>569</v>
      </c>
      <c r="E68" s="52"/>
      <c r="F68" s="52" t="s">
        <v>569</v>
      </c>
      <c r="G68" s="69" t="s">
        <v>19</v>
      </c>
      <c r="H68" s="54"/>
      <c r="I68" s="59"/>
      <c r="J68" s="59"/>
    </row>
    <row r="69" spans="1:10" ht="25.7" customHeight="1" x14ac:dyDescent="0.2">
      <c r="A69" s="54"/>
      <c r="B69" s="54"/>
      <c r="C69" s="71" t="s">
        <v>557</v>
      </c>
      <c r="D69" s="193" t="s">
        <v>575</v>
      </c>
      <c r="E69" s="194"/>
      <c r="F69" s="194"/>
      <c r="G69" s="194"/>
      <c r="H69" s="54"/>
      <c r="I69" s="59"/>
      <c r="J69" s="59"/>
    </row>
    <row r="70" spans="1:10" s="79" customFormat="1" x14ac:dyDescent="0.2">
      <c r="A70" s="80" t="s">
        <v>39</v>
      </c>
      <c r="B70" s="80" t="s">
        <v>166</v>
      </c>
      <c r="C70" s="80" t="s">
        <v>186</v>
      </c>
      <c r="D70" s="80" t="s">
        <v>329</v>
      </c>
      <c r="E70" s="80" t="s">
        <v>482</v>
      </c>
      <c r="F70" s="80"/>
      <c r="G70" s="82">
        <v>6</v>
      </c>
      <c r="H70" s="83" t="s">
        <v>554</v>
      </c>
      <c r="I70" s="84"/>
      <c r="J70" s="84">
        <f>I70*G70</f>
        <v>0</v>
      </c>
    </row>
    <row r="71" spans="1:10" x14ac:dyDescent="0.2">
      <c r="A71" s="54"/>
      <c r="B71" s="54"/>
      <c r="C71" s="54"/>
      <c r="D71" s="68" t="s">
        <v>330</v>
      </c>
      <c r="E71" s="54"/>
      <c r="F71" s="54"/>
      <c r="G71" s="54"/>
      <c r="H71" s="54"/>
      <c r="I71" s="59"/>
      <c r="J71" s="59"/>
    </row>
    <row r="72" spans="1:10" x14ac:dyDescent="0.2">
      <c r="A72" s="52"/>
      <c r="B72" s="52"/>
      <c r="C72" s="52"/>
      <c r="D72" s="52" t="s">
        <v>576</v>
      </c>
      <c r="E72" s="52"/>
      <c r="F72" s="52" t="s">
        <v>576</v>
      </c>
      <c r="G72" s="69" t="s">
        <v>19</v>
      </c>
      <c r="H72" s="54"/>
      <c r="I72" s="59"/>
      <c r="J72" s="59"/>
    </row>
    <row r="73" spans="1:10" s="79" customFormat="1" x14ac:dyDescent="0.2">
      <c r="A73" s="80" t="s">
        <v>40</v>
      </c>
      <c r="B73" s="80" t="s">
        <v>166</v>
      </c>
      <c r="C73" s="80" t="s">
        <v>186</v>
      </c>
      <c r="D73" s="80" t="s">
        <v>329</v>
      </c>
      <c r="E73" s="80" t="s">
        <v>482</v>
      </c>
      <c r="F73" s="80"/>
      <c r="G73" s="82">
        <v>24.96</v>
      </c>
      <c r="H73" s="83" t="s">
        <v>554</v>
      </c>
      <c r="I73" s="84"/>
      <c r="J73" s="84">
        <f>I73*G73</f>
        <v>0</v>
      </c>
    </row>
    <row r="74" spans="1:10" x14ac:dyDescent="0.2">
      <c r="A74" s="54"/>
      <c r="B74" s="54"/>
      <c r="C74" s="54"/>
      <c r="D74" s="68" t="s">
        <v>330</v>
      </c>
      <c r="E74" s="54"/>
      <c r="F74" s="54"/>
      <c r="G74" s="54"/>
      <c r="H74" s="54"/>
      <c r="I74" s="59"/>
      <c r="J74" s="59"/>
    </row>
    <row r="75" spans="1:10" x14ac:dyDescent="0.2">
      <c r="A75" s="52"/>
      <c r="B75" s="52"/>
      <c r="C75" s="52"/>
      <c r="D75" s="52" t="s">
        <v>577</v>
      </c>
      <c r="E75" s="52"/>
      <c r="F75" s="52" t="s">
        <v>577</v>
      </c>
      <c r="G75" s="69" t="s">
        <v>19</v>
      </c>
      <c r="H75" s="54"/>
      <c r="I75" s="59"/>
      <c r="J75" s="59"/>
    </row>
    <row r="76" spans="1:10" s="79" customFormat="1" x14ac:dyDescent="0.2">
      <c r="A76" s="80" t="s">
        <v>41</v>
      </c>
      <c r="B76" s="80" t="s">
        <v>166</v>
      </c>
      <c r="C76" s="80" t="s">
        <v>187</v>
      </c>
      <c r="D76" s="80" t="s">
        <v>331</v>
      </c>
      <c r="E76" s="80" t="s">
        <v>479</v>
      </c>
      <c r="F76" s="80"/>
      <c r="G76" s="82">
        <v>9.1300000000000008</v>
      </c>
      <c r="H76" s="83" t="s">
        <v>554</v>
      </c>
      <c r="I76" s="84"/>
      <c r="J76" s="84">
        <f>I76*G76</f>
        <v>0</v>
      </c>
    </row>
    <row r="77" spans="1:10" x14ac:dyDescent="0.2">
      <c r="A77" s="54"/>
      <c r="B77" s="54"/>
      <c r="C77" s="54"/>
      <c r="D77" s="68" t="s">
        <v>332</v>
      </c>
      <c r="E77" s="54"/>
      <c r="F77" s="54"/>
      <c r="G77" s="54"/>
      <c r="H77" s="54"/>
      <c r="I77" s="59"/>
      <c r="J77" s="59"/>
    </row>
    <row r="78" spans="1:10" x14ac:dyDescent="0.2">
      <c r="A78" s="52"/>
      <c r="B78" s="52"/>
      <c r="C78" s="52"/>
      <c r="D78" s="52" t="s">
        <v>578</v>
      </c>
      <c r="E78" s="52"/>
      <c r="F78" s="52" t="s">
        <v>578</v>
      </c>
      <c r="G78" s="69" t="s">
        <v>19</v>
      </c>
      <c r="H78" s="54"/>
      <c r="I78" s="59"/>
      <c r="J78" s="59"/>
    </row>
    <row r="79" spans="1:10" ht="12.95" customHeight="1" x14ac:dyDescent="0.2">
      <c r="A79" s="54"/>
      <c r="B79" s="54"/>
      <c r="C79" s="71" t="s">
        <v>557</v>
      </c>
      <c r="D79" s="193" t="s">
        <v>332</v>
      </c>
      <c r="E79" s="194"/>
      <c r="F79" s="194"/>
      <c r="G79" s="194"/>
      <c r="H79" s="54"/>
      <c r="I79" s="59"/>
      <c r="J79" s="59"/>
    </row>
    <row r="80" spans="1:10" s="79" customFormat="1" x14ac:dyDescent="0.2">
      <c r="A80" s="80" t="s">
        <v>42</v>
      </c>
      <c r="B80" s="80" t="s">
        <v>166</v>
      </c>
      <c r="C80" s="80" t="s">
        <v>188</v>
      </c>
      <c r="D80" s="80" t="s">
        <v>333</v>
      </c>
      <c r="E80" s="80" t="s">
        <v>479</v>
      </c>
      <c r="F80" s="80"/>
      <c r="G80" s="82">
        <v>3</v>
      </c>
      <c r="H80" s="83" t="s">
        <v>554</v>
      </c>
      <c r="I80" s="84"/>
      <c r="J80" s="84">
        <f>I80*G80</f>
        <v>0</v>
      </c>
    </row>
    <row r="81" spans="1:10" x14ac:dyDescent="0.2">
      <c r="A81" s="52"/>
      <c r="B81" s="52"/>
      <c r="C81" s="52"/>
      <c r="D81" s="52" t="s">
        <v>579</v>
      </c>
      <c r="E81" s="52"/>
      <c r="F81" s="52" t="s">
        <v>579</v>
      </c>
      <c r="G81" s="69" t="s">
        <v>19</v>
      </c>
      <c r="H81" s="54"/>
      <c r="I81" s="59"/>
      <c r="J81" s="59"/>
    </row>
    <row r="82" spans="1:10" s="79" customFormat="1" x14ac:dyDescent="0.2">
      <c r="A82" s="80" t="s">
        <v>43</v>
      </c>
      <c r="B82" s="80" t="s">
        <v>166</v>
      </c>
      <c r="C82" s="80" t="s">
        <v>189</v>
      </c>
      <c r="D82" s="80" t="s">
        <v>334</v>
      </c>
      <c r="E82" s="80" t="s">
        <v>479</v>
      </c>
      <c r="F82" s="80"/>
      <c r="G82" s="82">
        <v>19</v>
      </c>
      <c r="H82" s="83" t="s">
        <v>554</v>
      </c>
      <c r="I82" s="84"/>
      <c r="J82" s="84">
        <f>I82*G82</f>
        <v>0</v>
      </c>
    </row>
    <row r="83" spans="1:10" x14ac:dyDescent="0.2">
      <c r="A83" s="52"/>
      <c r="B83" s="52"/>
      <c r="C83" s="52"/>
      <c r="D83" s="52" t="s">
        <v>580</v>
      </c>
      <c r="E83" s="52"/>
      <c r="F83" s="52" t="s">
        <v>580</v>
      </c>
      <c r="G83" s="69" t="s">
        <v>19</v>
      </c>
      <c r="H83" s="54"/>
      <c r="I83" s="59"/>
      <c r="J83" s="59"/>
    </row>
    <row r="84" spans="1:10" s="79" customFormat="1" x14ac:dyDescent="0.2">
      <c r="A84" s="80" t="s">
        <v>44</v>
      </c>
      <c r="B84" s="80" t="s">
        <v>166</v>
      </c>
      <c r="C84" s="80" t="s">
        <v>190</v>
      </c>
      <c r="D84" s="80" t="s">
        <v>335</v>
      </c>
      <c r="E84" s="80" t="s">
        <v>479</v>
      </c>
      <c r="F84" s="80"/>
      <c r="G84" s="82">
        <v>6.13</v>
      </c>
      <c r="H84" s="83" t="s">
        <v>554</v>
      </c>
      <c r="I84" s="84"/>
      <c r="J84" s="84">
        <f>I84*G84</f>
        <v>0</v>
      </c>
    </row>
    <row r="85" spans="1:10" x14ac:dyDescent="0.2">
      <c r="A85" s="52"/>
      <c r="B85" s="52"/>
      <c r="C85" s="52"/>
      <c r="D85" s="52" t="s">
        <v>581</v>
      </c>
      <c r="E85" s="52"/>
      <c r="F85" s="52" t="s">
        <v>581</v>
      </c>
      <c r="G85" s="69" t="s">
        <v>19</v>
      </c>
      <c r="H85" s="54"/>
      <c r="I85" s="59"/>
      <c r="J85" s="59"/>
    </row>
    <row r="86" spans="1:10" s="79" customFormat="1" x14ac:dyDescent="0.2">
      <c r="A86" s="80" t="s">
        <v>45</v>
      </c>
      <c r="B86" s="80" t="s">
        <v>166</v>
      </c>
      <c r="C86" s="80" t="s">
        <v>191</v>
      </c>
      <c r="D86" s="80" t="s">
        <v>336</v>
      </c>
      <c r="E86" s="80" t="s">
        <v>479</v>
      </c>
      <c r="F86" s="80"/>
      <c r="G86" s="82">
        <v>4</v>
      </c>
      <c r="H86" s="83" t="s">
        <v>554</v>
      </c>
      <c r="I86" s="84"/>
      <c r="J86" s="84">
        <f>I86*G86</f>
        <v>0</v>
      </c>
    </row>
    <row r="87" spans="1:10" x14ac:dyDescent="0.2">
      <c r="A87" s="54"/>
      <c r="B87" s="54"/>
      <c r="C87" s="54"/>
      <c r="D87" s="68" t="s">
        <v>337</v>
      </c>
      <c r="E87" s="54"/>
      <c r="F87" s="54"/>
      <c r="G87" s="54"/>
      <c r="H87" s="54"/>
      <c r="I87" s="59"/>
      <c r="J87" s="59"/>
    </row>
    <row r="88" spans="1:10" x14ac:dyDescent="0.2">
      <c r="A88" s="52"/>
      <c r="B88" s="52"/>
      <c r="C88" s="52"/>
      <c r="D88" s="52" t="s">
        <v>582</v>
      </c>
      <c r="E88" s="52"/>
      <c r="F88" s="52" t="s">
        <v>582</v>
      </c>
      <c r="G88" s="69" t="s">
        <v>19</v>
      </c>
      <c r="H88" s="54"/>
      <c r="I88" s="59"/>
      <c r="J88" s="59"/>
    </row>
    <row r="89" spans="1:10" ht="12.95" customHeight="1" x14ac:dyDescent="0.2">
      <c r="A89" s="54"/>
      <c r="B89" s="54"/>
      <c r="C89" s="71" t="s">
        <v>557</v>
      </c>
      <c r="D89" s="193" t="s">
        <v>337</v>
      </c>
      <c r="E89" s="194"/>
      <c r="F89" s="194"/>
      <c r="G89" s="194"/>
      <c r="H89" s="54"/>
      <c r="I89" s="59"/>
      <c r="J89" s="59"/>
    </row>
    <row r="90" spans="1:10" s="79" customFormat="1" x14ac:dyDescent="0.2">
      <c r="A90" s="80" t="s">
        <v>46</v>
      </c>
      <c r="B90" s="80" t="s">
        <v>166</v>
      </c>
      <c r="C90" s="80" t="s">
        <v>192</v>
      </c>
      <c r="D90" s="80" t="s">
        <v>338</v>
      </c>
      <c r="E90" s="80" t="s">
        <v>478</v>
      </c>
      <c r="F90" s="80"/>
      <c r="G90" s="82">
        <v>0.96</v>
      </c>
      <c r="H90" s="83" t="s">
        <v>554</v>
      </c>
      <c r="I90" s="84"/>
      <c r="J90" s="84">
        <f>I90*G90</f>
        <v>0</v>
      </c>
    </row>
    <row r="91" spans="1:10" ht="89.25" x14ac:dyDescent="0.2">
      <c r="A91" s="54"/>
      <c r="B91" s="54"/>
      <c r="C91" s="54"/>
      <c r="D91" s="68" t="s">
        <v>3</v>
      </c>
      <c r="E91" s="54"/>
      <c r="F91" s="54"/>
      <c r="G91" s="54"/>
      <c r="H91" s="54"/>
      <c r="I91" s="59"/>
      <c r="J91" s="59"/>
    </row>
    <row r="92" spans="1:10" x14ac:dyDescent="0.2">
      <c r="A92" s="52"/>
      <c r="B92" s="52"/>
      <c r="C92" s="52"/>
      <c r="D92" s="52" t="s">
        <v>583</v>
      </c>
      <c r="E92" s="52"/>
      <c r="F92" s="52" t="s">
        <v>583</v>
      </c>
      <c r="G92" s="53">
        <v>0.23</v>
      </c>
      <c r="H92" s="54"/>
      <c r="I92" s="59"/>
      <c r="J92" s="59"/>
    </row>
    <row r="93" spans="1:10" x14ac:dyDescent="0.2">
      <c r="A93" s="52"/>
      <c r="B93" s="52"/>
      <c r="C93" s="52"/>
      <c r="D93" s="52" t="s">
        <v>584</v>
      </c>
      <c r="E93" s="52"/>
      <c r="F93" s="52" t="s">
        <v>584</v>
      </c>
      <c r="G93" s="53">
        <v>0.56000000000000005</v>
      </c>
      <c r="H93" s="54"/>
      <c r="I93" s="59"/>
      <c r="J93" s="59"/>
    </row>
    <row r="94" spans="1:10" x14ac:dyDescent="0.2">
      <c r="A94" s="52"/>
      <c r="B94" s="52"/>
      <c r="C94" s="52"/>
      <c r="D94" s="52" t="s">
        <v>585</v>
      </c>
      <c r="E94" s="52"/>
      <c r="F94" s="52" t="s">
        <v>585</v>
      </c>
      <c r="G94" s="53">
        <v>0.13</v>
      </c>
      <c r="H94" s="54"/>
      <c r="I94" s="59"/>
      <c r="J94" s="59"/>
    </row>
    <row r="95" spans="1:10" x14ac:dyDescent="0.2">
      <c r="A95" s="52"/>
      <c r="B95" s="52"/>
      <c r="C95" s="52"/>
      <c r="D95" s="52" t="s">
        <v>586</v>
      </c>
      <c r="E95" s="52"/>
      <c r="F95" s="52" t="s">
        <v>586</v>
      </c>
      <c r="G95" s="53">
        <v>0.04</v>
      </c>
      <c r="H95" s="54"/>
      <c r="I95" s="59"/>
      <c r="J95" s="59"/>
    </row>
    <row r="96" spans="1:10" ht="51.4" customHeight="1" x14ac:dyDescent="0.2">
      <c r="A96" s="54"/>
      <c r="B96" s="54"/>
      <c r="C96" s="71" t="s">
        <v>557</v>
      </c>
      <c r="D96" s="193" t="s">
        <v>3</v>
      </c>
      <c r="E96" s="194"/>
      <c r="F96" s="194"/>
      <c r="G96" s="194"/>
      <c r="H96" s="54"/>
      <c r="I96" s="59"/>
      <c r="J96" s="59"/>
    </row>
    <row r="97" spans="1:10" s="79" customFormat="1" x14ac:dyDescent="0.2">
      <c r="A97" s="80" t="s">
        <v>47</v>
      </c>
      <c r="B97" s="80" t="s">
        <v>166</v>
      </c>
      <c r="C97" s="80" t="s">
        <v>193</v>
      </c>
      <c r="D97" s="80" t="s">
        <v>339</v>
      </c>
      <c r="E97" s="80" t="s">
        <v>479</v>
      </c>
      <c r="F97" s="80"/>
      <c r="G97" s="82">
        <v>7.65</v>
      </c>
      <c r="H97" s="83" t="s">
        <v>554</v>
      </c>
      <c r="I97" s="84"/>
      <c r="J97" s="84">
        <f>I97*G97</f>
        <v>0</v>
      </c>
    </row>
    <row r="98" spans="1:10" ht="76.5" x14ac:dyDescent="0.2">
      <c r="A98" s="54"/>
      <c r="B98" s="54"/>
      <c r="C98" s="54"/>
      <c r="D98" s="68" t="s">
        <v>4</v>
      </c>
      <c r="E98" s="54"/>
      <c r="F98" s="54"/>
      <c r="G98" s="54"/>
      <c r="H98" s="54"/>
      <c r="I98" s="59"/>
      <c r="J98" s="59"/>
    </row>
    <row r="99" spans="1:10" x14ac:dyDescent="0.2">
      <c r="A99" s="52"/>
      <c r="B99" s="52"/>
      <c r="C99" s="52"/>
      <c r="D99" s="52" t="s">
        <v>587</v>
      </c>
      <c r="E99" s="52"/>
      <c r="F99" s="52" t="s">
        <v>587</v>
      </c>
      <c r="G99" s="69" t="s">
        <v>19</v>
      </c>
      <c r="H99" s="54"/>
      <c r="I99" s="59"/>
      <c r="J99" s="59"/>
    </row>
    <row r="100" spans="1:10" ht="51.4" customHeight="1" x14ac:dyDescent="0.2">
      <c r="A100" s="54"/>
      <c r="B100" s="54"/>
      <c r="C100" s="71" t="s">
        <v>557</v>
      </c>
      <c r="D100" s="193" t="s">
        <v>4</v>
      </c>
      <c r="E100" s="194"/>
      <c r="F100" s="194"/>
      <c r="G100" s="194"/>
      <c r="H100" s="54"/>
      <c r="I100" s="59"/>
      <c r="J100" s="59"/>
    </row>
    <row r="101" spans="1:10" s="79" customFormat="1" x14ac:dyDescent="0.2">
      <c r="A101" s="80" t="s">
        <v>48</v>
      </c>
      <c r="B101" s="80" t="s">
        <v>166</v>
      </c>
      <c r="C101" s="80" t="s">
        <v>194</v>
      </c>
      <c r="D101" s="80" t="s">
        <v>340</v>
      </c>
      <c r="E101" s="80" t="s">
        <v>479</v>
      </c>
      <c r="F101" s="80"/>
      <c r="G101" s="82">
        <v>7.65</v>
      </c>
      <c r="H101" s="83" t="s">
        <v>554</v>
      </c>
      <c r="I101" s="84"/>
      <c r="J101" s="84">
        <f>I101*G101</f>
        <v>0</v>
      </c>
    </row>
    <row r="102" spans="1:10" x14ac:dyDescent="0.2">
      <c r="A102" s="52"/>
      <c r="B102" s="52"/>
      <c r="C102" s="52"/>
      <c r="D102" s="52" t="s">
        <v>587</v>
      </c>
      <c r="E102" s="52"/>
      <c r="F102" s="52" t="s">
        <v>587</v>
      </c>
      <c r="G102" s="69" t="s">
        <v>19</v>
      </c>
      <c r="H102" s="54"/>
      <c r="I102" s="59"/>
      <c r="J102" s="59"/>
    </row>
    <row r="103" spans="1:10" s="79" customFormat="1" x14ac:dyDescent="0.2">
      <c r="A103" s="80" t="s">
        <v>49</v>
      </c>
      <c r="B103" s="80" t="s">
        <v>166</v>
      </c>
      <c r="C103" s="80" t="s">
        <v>195</v>
      </c>
      <c r="D103" s="80" t="s">
        <v>341</v>
      </c>
      <c r="E103" s="80" t="s">
        <v>481</v>
      </c>
      <c r="F103" s="80"/>
      <c r="G103" s="82">
        <v>2</v>
      </c>
      <c r="H103" s="83" t="s">
        <v>554</v>
      </c>
      <c r="I103" s="84"/>
      <c r="J103" s="84">
        <f>I103*G103</f>
        <v>0</v>
      </c>
    </row>
    <row r="104" spans="1:10" ht="76.5" x14ac:dyDescent="0.2">
      <c r="A104" s="54"/>
      <c r="B104" s="54"/>
      <c r="C104" s="54"/>
      <c r="D104" s="68" t="s">
        <v>5</v>
      </c>
      <c r="E104" s="54"/>
      <c r="F104" s="54"/>
      <c r="G104" s="54"/>
      <c r="H104" s="54"/>
      <c r="I104" s="59"/>
      <c r="J104" s="59"/>
    </row>
    <row r="105" spans="1:10" x14ac:dyDescent="0.2">
      <c r="A105" s="52"/>
      <c r="B105" s="52"/>
      <c r="C105" s="52"/>
      <c r="D105" s="52" t="s">
        <v>588</v>
      </c>
      <c r="E105" s="52"/>
      <c r="F105" s="52" t="s">
        <v>588</v>
      </c>
      <c r="G105" s="69" t="s">
        <v>19</v>
      </c>
      <c r="H105" s="54"/>
      <c r="I105" s="59"/>
      <c r="J105" s="59"/>
    </row>
    <row r="106" spans="1:10" ht="38.450000000000003" customHeight="1" x14ac:dyDescent="0.2">
      <c r="A106" s="54"/>
      <c r="B106" s="54"/>
      <c r="C106" s="71" t="s">
        <v>557</v>
      </c>
      <c r="D106" s="193" t="s">
        <v>5</v>
      </c>
      <c r="E106" s="194"/>
      <c r="F106" s="194"/>
      <c r="G106" s="194"/>
      <c r="H106" s="54"/>
      <c r="I106" s="59"/>
      <c r="J106" s="59"/>
    </row>
    <row r="107" spans="1:10" s="79" customFormat="1" x14ac:dyDescent="0.2">
      <c r="A107" s="80" t="s">
        <v>50</v>
      </c>
      <c r="B107" s="80" t="s">
        <v>166</v>
      </c>
      <c r="C107" s="80" t="s">
        <v>195</v>
      </c>
      <c r="D107" s="80" t="s">
        <v>342</v>
      </c>
      <c r="E107" s="80" t="s">
        <v>481</v>
      </c>
      <c r="F107" s="80"/>
      <c r="G107" s="82">
        <v>1</v>
      </c>
      <c r="H107" s="83" t="s">
        <v>554</v>
      </c>
      <c r="I107" s="84"/>
      <c r="J107" s="84">
        <f>I107*G107</f>
        <v>0</v>
      </c>
    </row>
    <row r="108" spans="1:10" ht="76.5" x14ac:dyDescent="0.2">
      <c r="A108" s="54"/>
      <c r="B108" s="54"/>
      <c r="C108" s="54"/>
      <c r="D108" s="68" t="s">
        <v>5</v>
      </c>
      <c r="E108" s="54"/>
      <c r="F108" s="54"/>
      <c r="G108" s="54"/>
      <c r="H108" s="54"/>
      <c r="I108" s="59"/>
      <c r="J108" s="59"/>
    </row>
    <row r="109" spans="1:10" x14ac:dyDescent="0.2">
      <c r="A109" s="52"/>
      <c r="B109" s="52"/>
      <c r="C109" s="52"/>
      <c r="D109" s="52" t="s">
        <v>589</v>
      </c>
      <c r="E109" s="52"/>
      <c r="F109" s="52" t="s">
        <v>589</v>
      </c>
      <c r="G109" s="69" t="s">
        <v>19</v>
      </c>
      <c r="H109" s="54"/>
      <c r="I109" s="59"/>
      <c r="J109" s="59"/>
    </row>
    <row r="110" spans="1:10" ht="38.450000000000003" customHeight="1" x14ac:dyDescent="0.2">
      <c r="A110" s="54"/>
      <c r="B110" s="54"/>
      <c r="C110" s="71" t="s">
        <v>557</v>
      </c>
      <c r="D110" s="193" t="s">
        <v>5</v>
      </c>
      <c r="E110" s="194"/>
      <c r="F110" s="194"/>
      <c r="G110" s="194"/>
      <c r="H110" s="54"/>
      <c r="I110" s="59"/>
      <c r="J110" s="59"/>
    </row>
    <row r="111" spans="1:10" s="79" customFormat="1" x14ac:dyDescent="0.2">
      <c r="A111" s="80" t="s">
        <v>51</v>
      </c>
      <c r="B111" s="80" t="s">
        <v>166</v>
      </c>
      <c r="C111" s="80" t="s">
        <v>196</v>
      </c>
      <c r="D111" s="80" t="s">
        <v>343</v>
      </c>
      <c r="E111" s="80" t="s">
        <v>481</v>
      </c>
      <c r="F111" s="80"/>
      <c r="G111" s="82">
        <v>1</v>
      </c>
      <c r="H111" s="83" t="s">
        <v>554</v>
      </c>
      <c r="I111" s="84"/>
      <c r="J111" s="84">
        <f>I111*G111</f>
        <v>0</v>
      </c>
    </row>
    <row r="112" spans="1:10" ht="51" x14ac:dyDescent="0.2">
      <c r="A112" s="54"/>
      <c r="B112" s="54"/>
      <c r="C112" s="54"/>
      <c r="D112" s="68" t="s">
        <v>344</v>
      </c>
      <c r="E112" s="54"/>
      <c r="F112" s="54"/>
      <c r="G112" s="54"/>
      <c r="H112" s="54"/>
      <c r="I112" s="59"/>
      <c r="J112" s="59"/>
    </row>
    <row r="113" spans="1:10" x14ac:dyDescent="0.2">
      <c r="A113" s="52"/>
      <c r="B113" s="52"/>
      <c r="C113" s="52"/>
      <c r="D113" s="52" t="s">
        <v>590</v>
      </c>
      <c r="E113" s="52"/>
      <c r="F113" s="52" t="s">
        <v>590</v>
      </c>
      <c r="G113" s="69" t="s">
        <v>19</v>
      </c>
      <c r="H113" s="54"/>
      <c r="I113" s="59"/>
      <c r="J113" s="59"/>
    </row>
    <row r="114" spans="1:10" ht="25.7" customHeight="1" x14ac:dyDescent="0.2">
      <c r="A114" s="54"/>
      <c r="B114" s="54"/>
      <c r="C114" s="71" t="s">
        <v>557</v>
      </c>
      <c r="D114" s="193" t="s">
        <v>591</v>
      </c>
      <c r="E114" s="194"/>
      <c r="F114" s="194"/>
      <c r="G114" s="194"/>
      <c r="H114" s="54"/>
      <c r="I114" s="59"/>
      <c r="J114" s="59"/>
    </row>
    <row r="115" spans="1:10" s="79" customFormat="1" x14ac:dyDescent="0.2">
      <c r="A115" s="80" t="s">
        <v>52</v>
      </c>
      <c r="B115" s="80" t="s">
        <v>166</v>
      </c>
      <c r="C115" s="80" t="s">
        <v>197</v>
      </c>
      <c r="D115" s="80" t="s">
        <v>345</v>
      </c>
      <c r="E115" s="80" t="s">
        <v>482</v>
      </c>
      <c r="F115" s="80"/>
      <c r="G115" s="82">
        <v>1</v>
      </c>
      <c r="H115" s="83" t="s">
        <v>554</v>
      </c>
      <c r="I115" s="84"/>
      <c r="J115" s="84">
        <f>I115*G115</f>
        <v>0</v>
      </c>
    </row>
    <row r="116" spans="1:10" ht="51" x14ac:dyDescent="0.2">
      <c r="A116" s="54"/>
      <c r="B116" s="54"/>
      <c r="C116" s="54"/>
      <c r="D116" s="68" t="s">
        <v>6</v>
      </c>
      <c r="E116" s="54"/>
      <c r="F116" s="54"/>
      <c r="G116" s="54"/>
      <c r="H116" s="54"/>
      <c r="I116" s="59"/>
      <c r="J116" s="59"/>
    </row>
    <row r="117" spans="1:10" x14ac:dyDescent="0.2">
      <c r="A117" s="52"/>
      <c r="B117" s="52"/>
      <c r="C117" s="52"/>
      <c r="D117" s="52" t="s">
        <v>592</v>
      </c>
      <c r="E117" s="52"/>
      <c r="F117" s="52" t="s">
        <v>592</v>
      </c>
      <c r="G117" s="69" t="s">
        <v>19</v>
      </c>
      <c r="H117" s="54"/>
      <c r="I117" s="59"/>
      <c r="J117" s="59"/>
    </row>
    <row r="118" spans="1:10" ht="25.7" customHeight="1" x14ac:dyDescent="0.2">
      <c r="A118" s="54"/>
      <c r="B118" s="54"/>
      <c r="C118" s="71" t="s">
        <v>557</v>
      </c>
      <c r="D118" s="193" t="s">
        <v>593</v>
      </c>
      <c r="E118" s="194"/>
      <c r="F118" s="194"/>
      <c r="G118" s="194"/>
      <c r="H118" s="54"/>
      <c r="I118" s="59"/>
      <c r="J118" s="59"/>
    </row>
    <row r="119" spans="1:10" s="79" customFormat="1" x14ac:dyDescent="0.2">
      <c r="A119" s="80" t="s">
        <v>53</v>
      </c>
      <c r="B119" s="80" t="s">
        <v>166</v>
      </c>
      <c r="C119" s="80" t="s">
        <v>198</v>
      </c>
      <c r="D119" s="80" t="s">
        <v>346</v>
      </c>
      <c r="E119" s="80" t="s">
        <v>479</v>
      </c>
      <c r="F119" s="80"/>
      <c r="G119" s="82">
        <v>20</v>
      </c>
      <c r="H119" s="83" t="s">
        <v>554</v>
      </c>
      <c r="I119" s="84"/>
      <c r="J119" s="84">
        <f>I119*G119</f>
        <v>0</v>
      </c>
    </row>
    <row r="120" spans="1:10" ht="51" x14ac:dyDescent="0.2">
      <c r="A120" s="54"/>
      <c r="B120" s="54"/>
      <c r="C120" s="54"/>
      <c r="D120" s="68" t="s">
        <v>347</v>
      </c>
      <c r="E120" s="54"/>
      <c r="F120" s="54"/>
      <c r="G120" s="54"/>
      <c r="H120" s="54"/>
      <c r="I120" s="59"/>
      <c r="J120" s="59"/>
    </row>
    <row r="121" spans="1:10" x14ac:dyDescent="0.2">
      <c r="A121" s="52"/>
      <c r="B121" s="52"/>
      <c r="C121" s="52"/>
      <c r="D121" s="52" t="s">
        <v>594</v>
      </c>
      <c r="E121" s="52"/>
      <c r="F121" s="52" t="s">
        <v>594</v>
      </c>
      <c r="G121" s="53">
        <v>20</v>
      </c>
      <c r="H121" s="54"/>
      <c r="I121" s="59"/>
      <c r="J121" s="59"/>
    </row>
    <row r="122" spans="1:10" ht="25.7" customHeight="1" x14ac:dyDescent="0.2">
      <c r="A122" s="54"/>
      <c r="B122" s="54"/>
      <c r="C122" s="71" t="s">
        <v>557</v>
      </c>
      <c r="D122" s="193" t="s">
        <v>595</v>
      </c>
      <c r="E122" s="194"/>
      <c r="F122" s="194"/>
      <c r="G122" s="194"/>
      <c r="H122" s="54"/>
      <c r="I122" s="59"/>
      <c r="J122" s="59"/>
    </row>
    <row r="123" spans="1:10" s="79" customFormat="1" x14ac:dyDescent="0.2">
      <c r="A123" s="80" t="s">
        <v>54</v>
      </c>
      <c r="B123" s="80" t="s">
        <v>166</v>
      </c>
      <c r="C123" s="80" t="s">
        <v>198</v>
      </c>
      <c r="D123" s="80" t="s">
        <v>346</v>
      </c>
      <c r="E123" s="80" t="s">
        <v>479</v>
      </c>
      <c r="F123" s="80"/>
      <c r="G123" s="82">
        <v>1.21</v>
      </c>
      <c r="H123" s="83" t="s">
        <v>554</v>
      </c>
      <c r="I123" s="84"/>
      <c r="J123" s="84">
        <f>I123*G123</f>
        <v>0</v>
      </c>
    </row>
    <row r="124" spans="1:10" ht="51" x14ac:dyDescent="0.2">
      <c r="A124" s="54"/>
      <c r="B124" s="54"/>
      <c r="C124" s="54"/>
      <c r="D124" s="68" t="s">
        <v>347</v>
      </c>
      <c r="E124" s="54"/>
      <c r="F124" s="54"/>
      <c r="G124" s="54"/>
      <c r="H124" s="54"/>
      <c r="I124" s="59"/>
      <c r="J124" s="59"/>
    </row>
    <row r="125" spans="1:10" x14ac:dyDescent="0.2">
      <c r="A125" s="52"/>
      <c r="B125" s="52"/>
      <c r="C125" s="52"/>
      <c r="D125" s="52" t="s">
        <v>596</v>
      </c>
      <c r="E125" s="52"/>
      <c r="F125" s="52" t="s">
        <v>596</v>
      </c>
      <c r="G125" s="53">
        <v>0.72</v>
      </c>
      <c r="H125" s="54"/>
      <c r="I125" s="59"/>
      <c r="J125" s="59"/>
    </row>
    <row r="126" spans="1:10" x14ac:dyDescent="0.2">
      <c r="A126" s="52"/>
      <c r="B126" s="52"/>
      <c r="C126" s="52"/>
      <c r="D126" s="52" t="s">
        <v>597</v>
      </c>
      <c r="E126" s="52"/>
      <c r="F126" s="52" t="s">
        <v>597</v>
      </c>
      <c r="G126" s="53">
        <v>0.49</v>
      </c>
      <c r="H126" s="54"/>
      <c r="I126" s="59"/>
      <c r="J126" s="59"/>
    </row>
    <row r="127" spans="1:10" ht="25.7" customHeight="1" x14ac:dyDescent="0.2">
      <c r="A127" s="54"/>
      <c r="B127" s="54"/>
      <c r="C127" s="71" t="s">
        <v>557</v>
      </c>
      <c r="D127" s="193" t="s">
        <v>595</v>
      </c>
      <c r="E127" s="194"/>
      <c r="F127" s="194"/>
      <c r="G127" s="194"/>
      <c r="H127" s="54"/>
      <c r="I127" s="59"/>
      <c r="J127" s="59"/>
    </row>
    <row r="128" spans="1:10" s="79" customFormat="1" x14ac:dyDescent="0.2">
      <c r="A128" s="80" t="s">
        <v>55</v>
      </c>
      <c r="B128" s="80" t="s">
        <v>166</v>
      </c>
      <c r="C128" s="80" t="s">
        <v>198</v>
      </c>
      <c r="D128" s="80" t="s">
        <v>346</v>
      </c>
      <c r="E128" s="80" t="s">
        <v>479</v>
      </c>
      <c r="F128" s="80"/>
      <c r="G128" s="82">
        <v>1.25</v>
      </c>
      <c r="H128" s="83" t="s">
        <v>554</v>
      </c>
      <c r="I128" s="84"/>
      <c r="J128" s="84">
        <f>I128*G128</f>
        <v>0</v>
      </c>
    </row>
    <row r="129" spans="1:10" ht="51" x14ac:dyDescent="0.2">
      <c r="A129" s="54"/>
      <c r="B129" s="54"/>
      <c r="C129" s="54"/>
      <c r="D129" s="68" t="s">
        <v>347</v>
      </c>
      <c r="E129" s="54"/>
      <c r="F129" s="54"/>
      <c r="G129" s="54"/>
      <c r="H129" s="54"/>
      <c r="I129" s="59"/>
      <c r="J129" s="59"/>
    </row>
    <row r="130" spans="1:10" x14ac:dyDescent="0.2">
      <c r="A130" s="52"/>
      <c r="B130" s="52"/>
      <c r="C130" s="52"/>
      <c r="D130" s="52" t="s">
        <v>598</v>
      </c>
      <c r="E130" s="52"/>
      <c r="F130" s="52" t="s">
        <v>598</v>
      </c>
      <c r="G130" s="69" t="s">
        <v>19</v>
      </c>
      <c r="H130" s="54"/>
      <c r="I130" s="59"/>
      <c r="J130" s="59"/>
    </row>
    <row r="131" spans="1:10" ht="25.7" customHeight="1" x14ac:dyDescent="0.2">
      <c r="A131" s="54"/>
      <c r="B131" s="54"/>
      <c r="C131" s="71" t="s">
        <v>557</v>
      </c>
      <c r="D131" s="193" t="s">
        <v>595</v>
      </c>
      <c r="E131" s="194"/>
      <c r="F131" s="194"/>
      <c r="G131" s="194"/>
      <c r="H131" s="54"/>
      <c r="I131" s="59"/>
      <c r="J131" s="59"/>
    </row>
    <row r="132" spans="1:10" s="79" customFormat="1" x14ac:dyDescent="0.2">
      <c r="A132" s="80" t="s">
        <v>56</v>
      </c>
      <c r="B132" s="80" t="s">
        <v>166</v>
      </c>
      <c r="C132" s="80" t="s">
        <v>199</v>
      </c>
      <c r="D132" s="80" t="s">
        <v>348</v>
      </c>
      <c r="E132" s="80" t="s">
        <v>479</v>
      </c>
      <c r="F132" s="80"/>
      <c r="G132" s="82">
        <v>12.8</v>
      </c>
      <c r="H132" s="83" t="s">
        <v>554</v>
      </c>
      <c r="I132" s="84"/>
      <c r="J132" s="84">
        <f>I132*G132</f>
        <v>0</v>
      </c>
    </row>
    <row r="133" spans="1:10" ht="51" x14ac:dyDescent="0.2">
      <c r="A133" s="54"/>
      <c r="B133" s="54"/>
      <c r="C133" s="54"/>
      <c r="D133" s="68" t="s">
        <v>349</v>
      </c>
      <c r="E133" s="54"/>
      <c r="F133" s="54"/>
      <c r="G133" s="54"/>
      <c r="H133" s="54"/>
      <c r="I133" s="59"/>
      <c r="J133" s="59"/>
    </row>
    <row r="134" spans="1:10" x14ac:dyDescent="0.2">
      <c r="A134" s="52"/>
      <c r="B134" s="52"/>
      <c r="C134" s="52"/>
      <c r="D134" s="52" t="s">
        <v>599</v>
      </c>
      <c r="E134" s="52"/>
      <c r="F134" s="52" t="s">
        <v>599</v>
      </c>
      <c r="G134" s="69" t="s">
        <v>19</v>
      </c>
      <c r="H134" s="54"/>
      <c r="I134" s="59"/>
      <c r="J134" s="59"/>
    </row>
    <row r="135" spans="1:10" ht="25.7" customHeight="1" x14ac:dyDescent="0.2">
      <c r="A135" s="54"/>
      <c r="B135" s="54"/>
      <c r="C135" s="71" t="s">
        <v>557</v>
      </c>
      <c r="D135" s="193" t="s">
        <v>600</v>
      </c>
      <c r="E135" s="194"/>
      <c r="F135" s="194"/>
      <c r="G135" s="194"/>
      <c r="H135" s="54"/>
      <c r="I135" s="59"/>
      <c r="J135" s="59"/>
    </row>
    <row r="136" spans="1:10" s="79" customFormat="1" x14ac:dyDescent="0.2">
      <c r="A136" s="80" t="s">
        <v>57</v>
      </c>
      <c r="B136" s="80" t="s">
        <v>166</v>
      </c>
      <c r="C136" s="80" t="s">
        <v>199</v>
      </c>
      <c r="D136" s="80" t="s">
        <v>348</v>
      </c>
      <c r="E136" s="80" t="s">
        <v>479</v>
      </c>
      <c r="F136" s="80"/>
      <c r="G136" s="82">
        <v>6.08</v>
      </c>
      <c r="H136" s="83" t="s">
        <v>554</v>
      </c>
      <c r="I136" s="84"/>
      <c r="J136" s="84">
        <f>I136*G136</f>
        <v>0</v>
      </c>
    </row>
    <row r="137" spans="1:10" ht="51" x14ac:dyDescent="0.2">
      <c r="A137" s="54"/>
      <c r="B137" s="54"/>
      <c r="C137" s="54"/>
      <c r="D137" s="68" t="s">
        <v>349</v>
      </c>
      <c r="E137" s="54"/>
      <c r="F137" s="54"/>
      <c r="G137" s="54"/>
      <c r="H137" s="54"/>
      <c r="I137" s="59"/>
      <c r="J137" s="59"/>
    </row>
    <row r="138" spans="1:10" x14ac:dyDescent="0.2">
      <c r="A138" s="52"/>
      <c r="B138" s="52"/>
      <c r="C138" s="52"/>
      <c r="D138" s="52" t="s">
        <v>601</v>
      </c>
      <c r="E138" s="52"/>
      <c r="F138" s="52" t="s">
        <v>601</v>
      </c>
      <c r="G138" s="53">
        <v>3.84</v>
      </c>
      <c r="H138" s="54"/>
      <c r="I138" s="59"/>
      <c r="J138" s="59"/>
    </row>
    <row r="139" spans="1:10" x14ac:dyDescent="0.2">
      <c r="A139" s="52"/>
      <c r="B139" s="52"/>
      <c r="C139" s="52"/>
      <c r="D139" s="52" t="s">
        <v>602</v>
      </c>
      <c r="E139" s="52"/>
      <c r="F139" s="52" t="s">
        <v>602</v>
      </c>
      <c r="G139" s="53">
        <v>2.2400000000000002</v>
      </c>
      <c r="H139" s="54"/>
      <c r="I139" s="59"/>
      <c r="J139" s="59"/>
    </row>
    <row r="140" spans="1:10" ht="25.7" customHeight="1" x14ac:dyDescent="0.2">
      <c r="A140" s="54"/>
      <c r="B140" s="54"/>
      <c r="C140" s="71" t="s">
        <v>557</v>
      </c>
      <c r="D140" s="193" t="s">
        <v>600</v>
      </c>
      <c r="E140" s="194"/>
      <c r="F140" s="194"/>
      <c r="G140" s="194"/>
      <c r="H140" s="54"/>
      <c r="I140" s="59"/>
      <c r="J140" s="59"/>
    </row>
    <row r="141" spans="1:10" s="79" customFormat="1" x14ac:dyDescent="0.2">
      <c r="A141" s="80" t="s">
        <v>58</v>
      </c>
      <c r="B141" s="80" t="s">
        <v>166</v>
      </c>
      <c r="C141" s="80" t="s">
        <v>200</v>
      </c>
      <c r="D141" s="80" t="s">
        <v>350</v>
      </c>
      <c r="E141" s="80" t="s">
        <v>479</v>
      </c>
      <c r="F141" s="80"/>
      <c r="G141" s="82">
        <v>6.08</v>
      </c>
      <c r="H141" s="83" t="s">
        <v>554</v>
      </c>
      <c r="I141" s="84"/>
      <c r="J141" s="84">
        <f>I141*G141</f>
        <v>0</v>
      </c>
    </row>
    <row r="142" spans="1:10" ht="25.5" x14ac:dyDescent="0.2">
      <c r="A142" s="54"/>
      <c r="B142" s="54"/>
      <c r="C142" s="54"/>
      <c r="D142" s="68" t="s">
        <v>351</v>
      </c>
      <c r="E142" s="54"/>
      <c r="F142" s="54"/>
      <c r="G142" s="54"/>
      <c r="H142" s="54"/>
      <c r="I142" s="59"/>
      <c r="J142" s="59"/>
    </row>
    <row r="143" spans="1:10" x14ac:dyDescent="0.2">
      <c r="A143" s="52"/>
      <c r="B143" s="52"/>
      <c r="C143" s="52"/>
      <c r="D143" s="52" t="s">
        <v>603</v>
      </c>
      <c r="E143" s="52"/>
      <c r="F143" s="52" t="s">
        <v>603</v>
      </c>
      <c r="G143" s="69" t="s">
        <v>19</v>
      </c>
      <c r="H143" s="54"/>
      <c r="I143" s="59"/>
      <c r="J143" s="59"/>
    </row>
    <row r="144" spans="1:10" ht="12.95" customHeight="1" x14ac:dyDescent="0.2">
      <c r="A144" s="54"/>
      <c r="B144" s="54"/>
      <c r="C144" s="71" t="s">
        <v>557</v>
      </c>
      <c r="D144" s="193" t="s">
        <v>351</v>
      </c>
      <c r="E144" s="194"/>
      <c r="F144" s="194"/>
      <c r="G144" s="194"/>
      <c r="H144" s="54"/>
      <c r="I144" s="59"/>
      <c r="J144" s="59"/>
    </row>
    <row r="145" spans="1:10" s="79" customFormat="1" x14ac:dyDescent="0.2">
      <c r="A145" s="80" t="s">
        <v>59</v>
      </c>
      <c r="B145" s="80" t="s">
        <v>166</v>
      </c>
      <c r="C145" s="80" t="s">
        <v>201</v>
      </c>
      <c r="D145" s="80" t="s">
        <v>352</v>
      </c>
      <c r="E145" s="80" t="s">
        <v>479</v>
      </c>
      <c r="F145" s="80"/>
      <c r="G145" s="82">
        <v>1.25</v>
      </c>
      <c r="H145" s="83" t="s">
        <v>554</v>
      </c>
      <c r="I145" s="84"/>
      <c r="J145" s="84">
        <f>I145*G145</f>
        <v>0</v>
      </c>
    </row>
    <row r="146" spans="1:10" x14ac:dyDescent="0.2">
      <c r="A146" s="54"/>
      <c r="B146" s="54"/>
      <c r="C146" s="54"/>
      <c r="D146" s="68" t="s">
        <v>353</v>
      </c>
      <c r="E146" s="54"/>
      <c r="F146" s="54"/>
      <c r="G146" s="54"/>
      <c r="H146" s="54"/>
      <c r="I146" s="59"/>
      <c r="J146" s="59"/>
    </row>
    <row r="147" spans="1:10" x14ac:dyDescent="0.2">
      <c r="A147" s="52"/>
      <c r="B147" s="52"/>
      <c r="C147" s="52"/>
      <c r="D147" s="52" t="s">
        <v>604</v>
      </c>
      <c r="E147" s="52"/>
      <c r="F147" s="52" t="s">
        <v>604</v>
      </c>
      <c r="G147" s="69" t="s">
        <v>19</v>
      </c>
      <c r="H147" s="54"/>
      <c r="I147" s="59"/>
      <c r="J147" s="59"/>
    </row>
    <row r="148" spans="1:10" ht="12.95" customHeight="1" x14ac:dyDescent="0.2">
      <c r="A148" s="54"/>
      <c r="B148" s="54"/>
      <c r="C148" s="71" t="s">
        <v>557</v>
      </c>
      <c r="D148" s="193" t="s">
        <v>353</v>
      </c>
      <c r="E148" s="194"/>
      <c r="F148" s="194"/>
      <c r="G148" s="194"/>
      <c r="H148" s="54"/>
      <c r="I148" s="59"/>
      <c r="J148" s="59"/>
    </row>
    <row r="149" spans="1:10" s="79" customFormat="1" x14ac:dyDescent="0.2">
      <c r="A149" s="80" t="s">
        <v>60</v>
      </c>
      <c r="B149" s="80" t="s">
        <v>166</v>
      </c>
      <c r="C149" s="80" t="s">
        <v>201</v>
      </c>
      <c r="D149" s="80" t="s">
        <v>352</v>
      </c>
      <c r="E149" s="80" t="s">
        <v>479</v>
      </c>
      <c r="F149" s="80"/>
      <c r="G149" s="82">
        <v>20</v>
      </c>
      <c r="H149" s="83" t="s">
        <v>554</v>
      </c>
      <c r="I149" s="84"/>
      <c r="J149" s="84">
        <f>I149*G149</f>
        <v>0</v>
      </c>
    </row>
    <row r="150" spans="1:10" x14ac:dyDescent="0.2">
      <c r="A150" s="54"/>
      <c r="B150" s="54"/>
      <c r="C150" s="54"/>
      <c r="D150" s="68" t="s">
        <v>353</v>
      </c>
      <c r="E150" s="54"/>
      <c r="F150" s="54"/>
      <c r="G150" s="54"/>
      <c r="H150" s="54"/>
      <c r="I150" s="59"/>
      <c r="J150" s="59"/>
    </row>
    <row r="151" spans="1:10" x14ac:dyDescent="0.2">
      <c r="A151" s="52"/>
      <c r="B151" s="52"/>
      <c r="C151" s="52"/>
      <c r="D151" s="52" t="s">
        <v>594</v>
      </c>
      <c r="E151" s="52"/>
      <c r="F151" s="52" t="s">
        <v>594</v>
      </c>
      <c r="G151" s="69" t="s">
        <v>19</v>
      </c>
      <c r="H151" s="54"/>
      <c r="I151" s="59"/>
      <c r="J151" s="59"/>
    </row>
    <row r="152" spans="1:10" ht="12.95" customHeight="1" x14ac:dyDescent="0.2">
      <c r="A152" s="54"/>
      <c r="B152" s="54"/>
      <c r="C152" s="71" t="s">
        <v>557</v>
      </c>
      <c r="D152" s="193" t="s">
        <v>353</v>
      </c>
      <c r="E152" s="194"/>
      <c r="F152" s="194"/>
      <c r="G152" s="194"/>
      <c r="H152" s="54"/>
      <c r="I152" s="59"/>
      <c r="J152" s="59"/>
    </row>
    <row r="153" spans="1:10" s="79" customFormat="1" x14ac:dyDescent="0.2">
      <c r="A153" s="80" t="s">
        <v>61</v>
      </c>
      <c r="B153" s="80" t="s">
        <v>166</v>
      </c>
      <c r="C153" s="80" t="s">
        <v>202</v>
      </c>
      <c r="D153" s="80" t="s">
        <v>354</v>
      </c>
      <c r="E153" s="80" t="s">
        <v>482</v>
      </c>
      <c r="F153" s="80"/>
      <c r="G153" s="82">
        <v>8</v>
      </c>
      <c r="H153" s="83" t="s">
        <v>554</v>
      </c>
      <c r="I153" s="84"/>
      <c r="J153" s="84">
        <f>I153*G153</f>
        <v>0</v>
      </c>
    </row>
    <row r="154" spans="1:10" x14ac:dyDescent="0.2">
      <c r="A154" s="52"/>
      <c r="B154" s="52"/>
      <c r="C154" s="52"/>
      <c r="D154" s="52" t="s">
        <v>605</v>
      </c>
      <c r="E154" s="52"/>
      <c r="F154" s="52" t="s">
        <v>605</v>
      </c>
      <c r="G154" s="53">
        <v>3</v>
      </c>
      <c r="H154" s="54"/>
      <c r="I154" s="59"/>
      <c r="J154" s="59"/>
    </row>
    <row r="155" spans="1:10" x14ac:dyDescent="0.2">
      <c r="A155" s="52"/>
      <c r="B155" s="52"/>
      <c r="C155" s="52"/>
      <c r="D155" s="52" t="s">
        <v>606</v>
      </c>
      <c r="E155" s="52"/>
      <c r="F155" s="52" t="s">
        <v>606</v>
      </c>
      <c r="G155" s="53">
        <v>5</v>
      </c>
      <c r="H155" s="54"/>
      <c r="I155" s="59"/>
      <c r="J155" s="59"/>
    </row>
    <row r="156" spans="1:10" s="79" customFormat="1" x14ac:dyDescent="0.2">
      <c r="A156" s="80" t="s">
        <v>62</v>
      </c>
      <c r="B156" s="80" t="s">
        <v>166</v>
      </c>
      <c r="C156" s="80" t="s">
        <v>203</v>
      </c>
      <c r="D156" s="80" t="s">
        <v>355</v>
      </c>
      <c r="E156" s="80" t="s">
        <v>482</v>
      </c>
      <c r="F156" s="80"/>
      <c r="G156" s="82">
        <v>11</v>
      </c>
      <c r="H156" s="83" t="s">
        <v>554</v>
      </c>
      <c r="I156" s="84"/>
      <c r="J156" s="84">
        <f>I156*G156</f>
        <v>0</v>
      </c>
    </row>
    <row r="157" spans="1:10" x14ac:dyDescent="0.2">
      <c r="A157" s="52"/>
      <c r="B157" s="52"/>
      <c r="C157" s="52"/>
      <c r="D157" s="52" t="s">
        <v>607</v>
      </c>
      <c r="E157" s="52"/>
      <c r="F157" s="52" t="s">
        <v>607</v>
      </c>
      <c r="G157" s="53">
        <v>7</v>
      </c>
      <c r="H157" s="54"/>
      <c r="I157" s="59"/>
      <c r="J157" s="59"/>
    </row>
    <row r="158" spans="1:10" x14ac:dyDescent="0.2">
      <c r="A158" s="52"/>
      <c r="B158" s="52"/>
      <c r="C158" s="52"/>
      <c r="D158" s="52" t="s">
        <v>608</v>
      </c>
      <c r="E158" s="52"/>
      <c r="F158" s="52" t="s">
        <v>608</v>
      </c>
      <c r="G158" s="53">
        <v>4</v>
      </c>
      <c r="H158" s="54"/>
      <c r="I158" s="59"/>
      <c r="J158" s="59"/>
    </row>
    <row r="159" spans="1:10" s="79" customFormat="1" x14ac:dyDescent="0.2">
      <c r="A159" s="80" t="s">
        <v>63</v>
      </c>
      <c r="B159" s="80" t="s">
        <v>166</v>
      </c>
      <c r="C159" s="80" t="s">
        <v>204</v>
      </c>
      <c r="D159" s="80" t="s">
        <v>356</v>
      </c>
      <c r="E159" s="80" t="s">
        <v>481</v>
      </c>
      <c r="F159" s="80"/>
      <c r="G159" s="82">
        <v>1</v>
      </c>
      <c r="H159" s="83" t="s">
        <v>554</v>
      </c>
      <c r="I159" s="84"/>
      <c r="J159" s="84">
        <f>I159*G159</f>
        <v>0</v>
      </c>
    </row>
    <row r="160" spans="1:10" x14ac:dyDescent="0.2">
      <c r="A160" s="52"/>
      <c r="B160" s="52"/>
      <c r="C160" s="52"/>
      <c r="D160" s="52" t="s">
        <v>609</v>
      </c>
      <c r="E160" s="52"/>
      <c r="F160" s="52" t="s">
        <v>609</v>
      </c>
      <c r="G160" s="69" t="s">
        <v>19</v>
      </c>
      <c r="H160" s="54"/>
      <c r="I160" s="59"/>
      <c r="J160" s="59"/>
    </row>
    <row r="161" spans="1:10" s="79" customFormat="1" x14ac:dyDescent="0.2">
      <c r="A161" s="80" t="s">
        <v>64</v>
      </c>
      <c r="B161" s="80" t="s">
        <v>166</v>
      </c>
      <c r="C161" s="80" t="s">
        <v>205</v>
      </c>
      <c r="D161" s="80" t="s">
        <v>357</v>
      </c>
      <c r="E161" s="80" t="s">
        <v>482</v>
      </c>
      <c r="F161" s="80"/>
      <c r="G161" s="82">
        <v>10</v>
      </c>
      <c r="H161" s="83" t="s">
        <v>554</v>
      </c>
      <c r="I161" s="84"/>
      <c r="J161" s="84">
        <f t="shared" ref="J161" si="4">I161*G161</f>
        <v>0</v>
      </c>
    </row>
    <row r="162" spans="1:10" x14ac:dyDescent="0.2">
      <c r="A162" s="52"/>
      <c r="B162" s="52"/>
      <c r="C162" s="52"/>
      <c r="D162" s="52" t="s">
        <v>610</v>
      </c>
      <c r="E162" s="52"/>
      <c r="F162" s="52" t="s">
        <v>610</v>
      </c>
      <c r="G162" s="69" t="s">
        <v>19</v>
      </c>
      <c r="H162" s="54"/>
      <c r="I162" s="59"/>
      <c r="J162" s="59"/>
    </row>
    <row r="163" spans="1:10" s="79" customFormat="1" x14ac:dyDescent="0.2">
      <c r="A163" s="80" t="s">
        <v>65</v>
      </c>
      <c r="B163" s="80" t="s">
        <v>166</v>
      </c>
      <c r="C163" s="80" t="s">
        <v>206</v>
      </c>
      <c r="D163" s="80" t="s">
        <v>358</v>
      </c>
      <c r="E163" s="80" t="s">
        <v>479</v>
      </c>
      <c r="F163" s="80"/>
      <c r="G163" s="82">
        <v>16</v>
      </c>
      <c r="H163" s="83" t="s">
        <v>554</v>
      </c>
      <c r="I163" s="84"/>
      <c r="J163" s="84">
        <f t="shared" ref="J163" si="5">I163*G163</f>
        <v>0</v>
      </c>
    </row>
    <row r="164" spans="1:10" x14ac:dyDescent="0.2">
      <c r="A164" s="52"/>
      <c r="B164" s="52"/>
      <c r="C164" s="52"/>
      <c r="D164" s="52" t="s">
        <v>611</v>
      </c>
      <c r="E164" s="52"/>
      <c r="F164" s="52" t="s">
        <v>611</v>
      </c>
      <c r="G164" s="69" t="s">
        <v>19</v>
      </c>
      <c r="H164" s="54"/>
      <c r="I164" s="59"/>
      <c r="J164" s="59"/>
    </row>
    <row r="165" spans="1:10" s="79" customFormat="1" x14ac:dyDescent="0.2">
      <c r="A165" s="80" t="s">
        <v>66</v>
      </c>
      <c r="B165" s="80" t="s">
        <v>166</v>
      </c>
      <c r="C165" s="80" t="s">
        <v>207</v>
      </c>
      <c r="D165" s="80" t="s">
        <v>359</v>
      </c>
      <c r="E165" s="80" t="s">
        <v>482</v>
      </c>
      <c r="F165" s="80"/>
      <c r="G165" s="82">
        <v>6</v>
      </c>
      <c r="H165" s="83" t="s">
        <v>554</v>
      </c>
      <c r="I165" s="84"/>
      <c r="J165" s="84">
        <f t="shared" ref="J165" si="6">I165*G165</f>
        <v>0</v>
      </c>
    </row>
    <row r="166" spans="1:10" x14ac:dyDescent="0.2">
      <c r="A166" s="52"/>
      <c r="B166" s="52"/>
      <c r="C166" s="52"/>
      <c r="D166" s="52" t="s">
        <v>612</v>
      </c>
      <c r="E166" s="52"/>
      <c r="F166" s="52" t="s">
        <v>612</v>
      </c>
      <c r="G166" s="69" t="s">
        <v>19</v>
      </c>
      <c r="H166" s="54"/>
      <c r="I166" s="59"/>
      <c r="J166" s="59"/>
    </row>
    <row r="167" spans="1:10" s="79" customFormat="1" x14ac:dyDescent="0.2">
      <c r="A167" s="80" t="s">
        <v>67</v>
      </c>
      <c r="B167" s="80" t="s">
        <v>166</v>
      </c>
      <c r="C167" s="80" t="s">
        <v>208</v>
      </c>
      <c r="D167" s="80" t="s">
        <v>360</v>
      </c>
      <c r="E167" s="80" t="s">
        <v>483</v>
      </c>
      <c r="F167" s="80"/>
      <c r="G167" s="82">
        <v>29.43</v>
      </c>
      <c r="H167" s="83" t="s">
        <v>554</v>
      </c>
      <c r="I167" s="84"/>
      <c r="J167" s="84">
        <f t="shared" ref="J167" si="7">I167*G167</f>
        <v>0</v>
      </c>
    </row>
    <row r="168" spans="1:10" x14ac:dyDescent="0.2">
      <c r="A168" s="52"/>
      <c r="B168" s="52"/>
      <c r="C168" s="52"/>
      <c r="D168" s="52" t="s">
        <v>613</v>
      </c>
      <c r="E168" s="52"/>
      <c r="F168" s="52" t="s">
        <v>613</v>
      </c>
      <c r="G168" s="69" t="s">
        <v>19</v>
      </c>
      <c r="H168" s="54"/>
      <c r="I168" s="59"/>
      <c r="J168" s="59"/>
    </row>
    <row r="169" spans="1:10" s="79" customFormat="1" x14ac:dyDescent="0.2">
      <c r="A169" s="80" t="s">
        <v>68</v>
      </c>
      <c r="B169" s="80" t="s">
        <v>166</v>
      </c>
      <c r="C169" s="80" t="s">
        <v>208</v>
      </c>
      <c r="D169" s="80" t="s">
        <v>361</v>
      </c>
      <c r="E169" s="80" t="s">
        <v>483</v>
      </c>
      <c r="F169" s="80"/>
      <c r="G169" s="82">
        <v>165.2</v>
      </c>
      <c r="H169" s="83" t="s">
        <v>554</v>
      </c>
      <c r="I169" s="84"/>
      <c r="J169" s="84">
        <f t="shared" ref="J169" si="8">I169*G169</f>
        <v>0</v>
      </c>
    </row>
    <row r="170" spans="1:10" x14ac:dyDescent="0.2">
      <c r="A170" s="52"/>
      <c r="B170" s="52"/>
      <c r="C170" s="52"/>
      <c r="D170" s="52" t="s">
        <v>614</v>
      </c>
      <c r="E170" s="52"/>
      <c r="F170" s="52" t="s">
        <v>614</v>
      </c>
      <c r="G170" s="69" t="s">
        <v>19</v>
      </c>
      <c r="H170" s="54"/>
      <c r="I170" s="59"/>
      <c r="J170" s="59"/>
    </row>
    <row r="171" spans="1:10" s="79" customFormat="1" x14ac:dyDescent="0.2">
      <c r="A171" s="80" t="s">
        <v>69</v>
      </c>
      <c r="B171" s="80" t="s">
        <v>166</v>
      </c>
      <c r="C171" s="80" t="s">
        <v>208</v>
      </c>
      <c r="D171" s="80" t="s">
        <v>362</v>
      </c>
      <c r="E171" s="80" t="s">
        <v>483</v>
      </c>
      <c r="F171" s="80"/>
      <c r="G171" s="82">
        <v>165.2</v>
      </c>
      <c r="H171" s="83" t="s">
        <v>554</v>
      </c>
      <c r="I171" s="84"/>
      <c r="J171" s="84">
        <f t="shared" ref="J171" si="9">I171*G171</f>
        <v>0</v>
      </c>
    </row>
    <row r="172" spans="1:10" x14ac:dyDescent="0.2">
      <c r="A172" s="52"/>
      <c r="B172" s="52"/>
      <c r="C172" s="52"/>
      <c r="D172" s="52" t="s">
        <v>614</v>
      </c>
      <c r="E172" s="52"/>
      <c r="F172" s="52" t="s">
        <v>614</v>
      </c>
      <c r="G172" s="69" t="s">
        <v>19</v>
      </c>
      <c r="H172" s="54"/>
      <c r="I172" s="59"/>
      <c r="J172" s="59"/>
    </row>
    <row r="173" spans="1:10" s="79" customFormat="1" x14ac:dyDescent="0.2">
      <c r="A173" s="80" t="s">
        <v>70</v>
      </c>
      <c r="B173" s="80" t="s">
        <v>166</v>
      </c>
      <c r="C173" s="80" t="s">
        <v>208</v>
      </c>
      <c r="D173" s="80" t="s">
        <v>363</v>
      </c>
      <c r="E173" s="80" t="s">
        <v>483</v>
      </c>
      <c r="F173" s="80"/>
      <c r="G173" s="82">
        <v>50</v>
      </c>
      <c r="H173" s="83" t="s">
        <v>554</v>
      </c>
      <c r="I173" s="84"/>
      <c r="J173" s="84">
        <f t="shared" ref="J173" si="10">I173*G173</f>
        <v>0</v>
      </c>
    </row>
    <row r="174" spans="1:10" x14ac:dyDescent="0.2">
      <c r="A174" s="52"/>
      <c r="B174" s="52"/>
      <c r="C174" s="52"/>
      <c r="D174" s="52" t="s">
        <v>615</v>
      </c>
      <c r="E174" s="52"/>
      <c r="F174" s="52" t="s">
        <v>615</v>
      </c>
      <c r="G174" s="69" t="s">
        <v>19</v>
      </c>
      <c r="H174" s="54"/>
      <c r="I174" s="59"/>
      <c r="J174" s="59"/>
    </row>
    <row r="175" spans="1:10" s="79" customFormat="1" x14ac:dyDescent="0.2">
      <c r="A175" s="80" t="s">
        <v>71</v>
      </c>
      <c r="B175" s="80" t="s">
        <v>166</v>
      </c>
      <c r="C175" s="80" t="s">
        <v>208</v>
      </c>
      <c r="D175" s="80" t="s">
        <v>364</v>
      </c>
      <c r="E175" s="80" t="s">
        <v>483</v>
      </c>
      <c r="F175" s="80"/>
      <c r="G175" s="82">
        <v>155.43</v>
      </c>
      <c r="H175" s="83" t="s">
        <v>554</v>
      </c>
      <c r="I175" s="84"/>
      <c r="J175" s="84">
        <f t="shared" ref="J175" si="11">I175*G175</f>
        <v>0</v>
      </c>
    </row>
    <row r="176" spans="1:10" x14ac:dyDescent="0.2">
      <c r="A176" s="52"/>
      <c r="B176" s="52"/>
      <c r="C176" s="52"/>
      <c r="D176" s="52" t="s">
        <v>616</v>
      </c>
      <c r="E176" s="52"/>
      <c r="F176" s="52" t="s">
        <v>616</v>
      </c>
      <c r="G176" s="69" t="s">
        <v>19</v>
      </c>
      <c r="H176" s="54"/>
      <c r="I176" s="59"/>
      <c r="J176" s="59"/>
    </row>
    <row r="177" spans="1:10" s="79" customFormat="1" x14ac:dyDescent="0.2">
      <c r="A177" s="80" t="s">
        <v>72</v>
      </c>
      <c r="B177" s="80" t="s">
        <v>166</v>
      </c>
      <c r="C177" s="80" t="s">
        <v>209</v>
      </c>
      <c r="D177" s="80" t="s">
        <v>365</v>
      </c>
      <c r="E177" s="80" t="s">
        <v>482</v>
      </c>
      <c r="F177" s="80"/>
      <c r="G177" s="82">
        <v>3</v>
      </c>
      <c r="H177" s="83" t="s">
        <v>554</v>
      </c>
      <c r="I177" s="84"/>
      <c r="J177" s="84">
        <f t="shared" ref="J177" si="12">I177*G177</f>
        <v>0</v>
      </c>
    </row>
    <row r="178" spans="1:10" x14ac:dyDescent="0.2">
      <c r="A178" s="52"/>
      <c r="B178" s="52"/>
      <c r="C178" s="52"/>
      <c r="D178" s="52" t="s">
        <v>617</v>
      </c>
      <c r="E178" s="52"/>
      <c r="F178" s="52" t="s">
        <v>617</v>
      </c>
      <c r="G178" s="69" t="s">
        <v>19</v>
      </c>
      <c r="H178" s="54"/>
      <c r="I178" s="59"/>
      <c r="J178" s="59"/>
    </row>
    <row r="179" spans="1:10" s="79" customFormat="1" x14ac:dyDescent="0.2">
      <c r="A179" s="80" t="s">
        <v>73</v>
      </c>
      <c r="B179" s="80" t="s">
        <v>166</v>
      </c>
      <c r="C179" s="80" t="s">
        <v>210</v>
      </c>
      <c r="D179" s="80" t="s">
        <v>366</v>
      </c>
      <c r="E179" s="80" t="s">
        <v>482</v>
      </c>
      <c r="F179" s="80"/>
      <c r="G179" s="82">
        <v>23</v>
      </c>
      <c r="H179" s="83" t="s">
        <v>554</v>
      </c>
      <c r="I179" s="84"/>
      <c r="J179" s="84">
        <f t="shared" ref="J179" si="13">I179*G179</f>
        <v>0</v>
      </c>
    </row>
    <row r="180" spans="1:10" x14ac:dyDescent="0.2">
      <c r="A180" s="52"/>
      <c r="B180" s="52"/>
      <c r="C180" s="52"/>
      <c r="D180" s="52" t="s">
        <v>618</v>
      </c>
      <c r="E180" s="52"/>
      <c r="F180" s="52" t="s">
        <v>618</v>
      </c>
      <c r="G180" s="69" t="s">
        <v>19</v>
      </c>
      <c r="H180" s="54"/>
      <c r="I180" s="59"/>
      <c r="J180" s="59"/>
    </row>
    <row r="181" spans="1:10" s="79" customFormat="1" x14ac:dyDescent="0.2">
      <c r="A181" s="80" t="s">
        <v>74</v>
      </c>
      <c r="B181" s="80" t="s">
        <v>166</v>
      </c>
      <c r="C181" s="80" t="s">
        <v>211</v>
      </c>
      <c r="D181" s="80" t="s">
        <v>367</v>
      </c>
      <c r="E181" s="80" t="s">
        <v>479</v>
      </c>
      <c r="F181" s="80"/>
      <c r="G181" s="82">
        <v>32.64</v>
      </c>
      <c r="H181" s="83" t="s">
        <v>554</v>
      </c>
      <c r="I181" s="84"/>
      <c r="J181" s="84">
        <f t="shared" ref="J181" si="14">I181*G181</f>
        <v>0</v>
      </c>
    </row>
    <row r="182" spans="1:10" x14ac:dyDescent="0.2">
      <c r="A182" s="52"/>
      <c r="B182" s="52"/>
      <c r="C182" s="52"/>
      <c r="D182" s="52" t="s">
        <v>619</v>
      </c>
      <c r="E182" s="52"/>
      <c r="F182" s="52" t="s">
        <v>619</v>
      </c>
      <c r="G182" s="69" t="s">
        <v>19</v>
      </c>
      <c r="H182" s="54"/>
      <c r="I182" s="59"/>
      <c r="J182" s="59"/>
    </row>
    <row r="183" spans="1:10" s="79" customFormat="1" x14ac:dyDescent="0.2">
      <c r="A183" s="80" t="s">
        <v>75</v>
      </c>
      <c r="B183" s="80" t="s">
        <v>166</v>
      </c>
      <c r="C183" s="80" t="s">
        <v>212</v>
      </c>
      <c r="D183" s="80" t="s">
        <v>368</v>
      </c>
      <c r="E183" s="80" t="s">
        <v>479</v>
      </c>
      <c r="F183" s="80"/>
      <c r="G183" s="82">
        <v>2</v>
      </c>
      <c r="H183" s="83" t="s">
        <v>554</v>
      </c>
      <c r="I183" s="84"/>
      <c r="J183" s="84">
        <f t="shared" ref="J183" si="15">I183*G183</f>
        <v>0</v>
      </c>
    </row>
    <row r="184" spans="1:10" x14ac:dyDescent="0.2">
      <c r="A184" s="54"/>
      <c r="B184" s="54"/>
      <c r="C184" s="54"/>
      <c r="D184" s="68" t="s">
        <v>369</v>
      </c>
      <c r="E184" s="54"/>
      <c r="F184" s="54"/>
      <c r="G184" s="54"/>
      <c r="H184" s="54"/>
      <c r="I184" s="59"/>
      <c r="J184" s="59"/>
    </row>
    <row r="185" spans="1:10" x14ac:dyDescent="0.2">
      <c r="A185" s="52"/>
      <c r="B185" s="52"/>
      <c r="C185" s="52"/>
      <c r="D185" s="52" t="s">
        <v>620</v>
      </c>
      <c r="E185" s="52"/>
      <c r="F185" s="52" t="s">
        <v>620</v>
      </c>
      <c r="G185" s="69" t="s">
        <v>19</v>
      </c>
      <c r="H185" s="54"/>
      <c r="I185" s="59"/>
      <c r="J185" s="59"/>
    </row>
    <row r="186" spans="1:10" s="79" customFormat="1" x14ac:dyDescent="0.2">
      <c r="A186" s="80" t="s">
        <v>76</v>
      </c>
      <c r="B186" s="80" t="s">
        <v>166</v>
      </c>
      <c r="C186" s="80" t="s">
        <v>213</v>
      </c>
      <c r="D186" s="80" t="s">
        <v>370</v>
      </c>
      <c r="E186" s="80" t="s">
        <v>479</v>
      </c>
      <c r="F186" s="80"/>
      <c r="G186" s="82">
        <v>2</v>
      </c>
      <c r="H186" s="83" t="s">
        <v>554</v>
      </c>
      <c r="I186" s="84"/>
      <c r="J186" s="84">
        <f t="shared" ref="J186:J192" si="16">I186*G186</f>
        <v>0</v>
      </c>
    </row>
    <row r="187" spans="1:10" x14ac:dyDescent="0.2">
      <c r="A187" s="52"/>
      <c r="B187" s="52"/>
      <c r="C187" s="52"/>
      <c r="D187" s="52" t="s">
        <v>621</v>
      </c>
      <c r="E187" s="52"/>
      <c r="F187" s="52" t="s">
        <v>621</v>
      </c>
      <c r="G187" s="69" t="s">
        <v>19</v>
      </c>
      <c r="H187" s="54"/>
      <c r="I187" s="59"/>
      <c r="J187" s="59"/>
    </row>
    <row r="188" spans="1:10" s="79" customFormat="1" x14ac:dyDescent="0.2">
      <c r="A188" s="80" t="s">
        <v>77</v>
      </c>
      <c r="B188" s="80" t="s">
        <v>166</v>
      </c>
      <c r="C188" s="80" t="s">
        <v>214</v>
      </c>
      <c r="D188" s="80" t="s">
        <v>371</v>
      </c>
      <c r="E188" s="80" t="s">
        <v>479</v>
      </c>
      <c r="F188" s="80"/>
      <c r="G188" s="82">
        <v>5.6</v>
      </c>
      <c r="H188" s="83" t="s">
        <v>554</v>
      </c>
      <c r="I188" s="84"/>
      <c r="J188" s="84">
        <f t="shared" si="16"/>
        <v>0</v>
      </c>
    </row>
    <row r="189" spans="1:10" x14ac:dyDescent="0.2">
      <c r="A189" s="52"/>
      <c r="B189" s="52"/>
      <c r="C189" s="52"/>
      <c r="D189" s="52" t="s">
        <v>622</v>
      </c>
      <c r="E189" s="52"/>
      <c r="F189" s="52" t="s">
        <v>622</v>
      </c>
      <c r="G189" s="69" t="s">
        <v>19</v>
      </c>
      <c r="H189" s="54"/>
      <c r="I189" s="59"/>
      <c r="J189" s="59"/>
    </row>
    <row r="190" spans="1:10" s="79" customFormat="1" x14ac:dyDescent="0.2">
      <c r="A190" s="80" t="s">
        <v>78</v>
      </c>
      <c r="B190" s="80" t="s">
        <v>166</v>
      </c>
      <c r="C190" s="80" t="s">
        <v>215</v>
      </c>
      <c r="D190" s="80" t="s">
        <v>372</v>
      </c>
      <c r="E190" s="80" t="s">
        <v>479</v>
      </c>
      <c r="F190" s="80"/>
      <c r="G190" s="82">
        <v>5.6</v>
      </c>
      <c r="H190" s="83" t="s">
        <v>554</v>
      </c>
      <c r="I190" s="84"/>
      <c r="J190" s="84">
        <f t="shared" si="16"/>
        <v>0</v>
      </c>
    </row>
    <row r="191" spans="1:10" x14ac:dyDescent="0.2">
      <c r="A191" s="52"/>
      <c r="B191" s="52"/>
      <c r="C191" s="52"/>
      <c r="D191" s="52" t="s">
        <v>622</v>
      </c>
      <c r="E191" s="52"/>
      <c r="F191" s="52" t="s">
        <v>622</v>
      </c>
      <c r="G191" s="69" t="s">
        <v>19</v>
      </c>
      <c r="H191" s="54"/>
      <c r="I191" s="59"/>
      <c r="J191" s="59"/>
    </row>
    <row r="192" spans="1:10" s="79" customFormat="1" x14ac:dyDescent="0.2">
      <c r="A192" s="80" t="s">
        <v>79</v>
      </c>
      <c r="B192" s="80" t="s">
        <v>166</v>
      </c>
      <c r="C192" s="80" t="s">
        <v>216</v>
      </c>
      <c r="D192" s="80" t="s">
        <v>373</v>
      </c>
      <c r="E192" s="80" t="s">
        <v>479</v>
      </c>
      <c r="F192" s="80"/>
      <c r="G192" s="82">
        <v>5.6</v>
      </c>
      <c r="H192" s="83" t="s">
        <v>554</v>
      </c>
      <c r="I192" s="84"/>
      <c r="J192" s="84">
        <f t="shared" si="16"/>
        <v>0</v>
      </c>
    </row>
    <row r="193" spans="1:10" ht="38.25" x14ac:dyDescent="0.2">
      <c r="A193" s="54"/>
      <c r="B193" s="54"/>
      <c r="C193" s="54"/>
      <c r="D193" s="68" t="s">
        <v>623</v>
      </c>
      <c r="E193" s="54"/>
      <c r="F193" s="54"/>
      <c r="G193" s="54"/>
      <c r="H193" s="54"/>
      <c r="I193" s="59"/>
      <c r="J193" s="59"/>
    </row>
    <row r="194" spans="1:10" x14ac:dyDescent="0.2">
      <c r="A194" s="52"/>
      <c r="B194" s="52"/>
      <c r="C194" s="52"/>
      <c r="D194" s="52" t="s">
        <v>622</v>
      </c>
      <c r="E194" s="52"/>
      <c r="F194" s="52" t="s">
        <v>622</v>
      </c>
      <c r="G194" s="69" t="s">
        <v>19</v>
      </c>
      <c r="H194" s="54"/>
      <c r="I194" s="59"/>
      <c r="J194" s="59"/>
    </row>
    <row r="195" spans="1:10" ht="25.7" customHeight="1" x14ac:dyDescent="0.2">
      <c r="A195" s="54"/>
      <c r="B195" s="54"/>
      <c r="C195" s="71" t="s">
        <v>557</v>
      </c>
      <c r="D195" s="193" t="s">
        <v>7</v>
      </c>
      <c r="E195" s="194"/>
      <c r="F195" s="194"/>
      <c r="G195" s="194"/>
      <c r="H195" s="54"/>
      <c r="I195" s="59"/>
      <c r="J195" s="59"/>
    </row>
    <row r="196" spans="1:10" s="79" customFormat="1" x14ac:dyDescent="0.2">
      <c r="A196" s="80" t="s">
        <v>80</v>
      </c>
      <c r="B196" s="80" t="s">
        <v>166</v>
      </c>
      <c r="C196" s="80" t="s">
        <v>217</v>
      </c>
      <c r="D196" s="80" t="s">
        <v>374</v>
      </c>
      <c r="E196" s="80" t="s">
        <v>479</v>
      </c>
      <c r="F196" s="80"/>
      <c r="G196" s="82">
        <v>86.5</v>
      </c>
      <c r="H196" s="83" t="s">
        <v>554</v>
      </c>
      <c r="I196" s="84"/>
      <c r="J196" s="84">
        <f>I196*G196</f>
        <v>0</v>
      </c>
    </row>
    <row r="197" spans="1:10" ht="25.5" x14ac:dyDescent="0.2">
      <c r="A197" s="54"/>
      <c r="B197" s="54"/>
      <c r="C197" s="54"/>
      <c r="D197" s="68" t="s">
        <v>375</v>
      </c>
      <c r="E197" s="54"/>
      <c r="F197" s="54"/>
      <c r="G197" s="54"/>
      <c r="H197" s="54"/>
      <c r="I197" s="59"/>
      <c r="J197" s="59"/>
    </row>
    <row r="198" spans="1:10" x14ac:dyDescent="0.2">
      <c r="A198" s="52"/>
      <c r="B198" s="52"/>
      <c r="C198" s="52"/>
      <c r="D198" s="52" t="s">
        <v>624</v>
      </c>
      <c r="E198" s="52"/>
      <c r="F198" s="52" t="s">
        <v>624</v>
      </c>
      <c r="G198" s="69" t="s">
        <v>19</v>
      </c>
      <c r="H198" s="54"/>
      <c r="I198" s="59"/>
      <c r="J198" s="59"/>
    </row>
    <row r="199" spans="1:10" ht="12.95" customHeight="1" x14ac:dyDescent="0.2">
      <c r="A199" s="54"/>
      <c r="B199" s="54"/>
      <c r="C199" s="71" t="s">
        <v>557</v>
      </c>
      <c r="D199" s="193" t="s">
        <v>375</v>
      </c>
      <c r="E199" s="194"/>
      <c r="F199" s="194"/>
      <c r="G199" s="194"/>
      <c r="H199" s="54"/>
      <c r="I199" s="59"/>
      <c r="J199" s="59"/>
    </row>
    <row r="200" spans="1:10" s="79" customFormat="1" x14ac:dyDescent="0.2">
      <c r="A200" s="80" t="s">
        <v>81</v>
      </c>
      <c r="B200" s="80" t="s">
        <v>166</v>
      </c>
      <c r="C200" s="80" t="s">
        <v>218</v>
      </c>
      <c r="D200" s="80" t="s">
        <v>376</v>
      </c>
      <c r="E200" s="80" t="s">
        <v>479</v>
      </c>
      <c r="F200" s="80"/>
      <c r="G200" s="82">
        <v>115.5</v>
      </c>
      <c r="H200" s="83" t="s">
        <v>554</v>
      </c>
      <c r="I200" s="84"/>
      <c r="J200" s="84">
        <f>I200*G200</f>
        <v>0</v>
      </c>
    </row>
    <row r="201" spans="1:10" x14ac:dyDescent="0.2">
      <c r="A201" s="54"/>
      <c r="B201" s="54"/>
      <c r="C201" s="54"/>
      <c r="D201" s="68" t="s">
        <v>377</v>
      </c>
      <c r="E201" s="54"/>
      <c r="F201" s="54"/>
      <c r="G201" s="54"/>
      <c r="H201" s="54"/>
      <c r="I201" s="59"/>
      <c r="J201" s="59"/>
    </row>
    <row r="202" spans="1:10" x14ac:dyDescent="0.2">
      <c r="A202" s="52"/>
      <c r="B202" s="52"/>
      <c r="C202" s="52"/>
      <c r="D202" s="52" t="s">
        <v>625</v>
      </c>
      <c r="E202" s="52"/>
      <c r="F202" s="52" t="s">
        <v>625</v>
      </c>
      <c r="G202" s="53">
        <v>26.75</v>
      </c>
      <c r="H202" s="54"/>
      <c r="I202" s="59"/>
      <c r="J202" s="59"/>
    </row>
    <row r="203" spans="1:10" x14ac:dyDescent="0.2">
      <c r="A203" s="52"/>
      <c r="B203" s="52"/>
      <c r="C203" s="52"/>
      <c r="D203" s="52" t="s">
        <v>626</v>
      </c>
      <c r="E203" s="52"/>
      <c r="F203" s="52" t="s">
        <v>626</v>
      </c>
      <c r="G203" s="53">
        <v>10.58</v>
      </c>
      <c r="H203" s="54"/>
      <c r="I203" s="59"/>
      <c r="J203" s="59"/>
    </row>
    <row r="204" spans="1:10" x14ac:dyDescent="0.2">
      <c r="A204" s="52"/>
      <c r="B204" s="52"/>
      <c r="C204" s="52"/>
      <c r="D204" s="52" t="s">
        <v>627</v>
      </c>
      <c r="E204" s="52"/>
      <c r="F204" s="52" t="s">
        <v>627</v>
      </c>
      <c r="G204" s="53">
        <v>39.94</v>
      </c>
      <c r="H204" s="54"/>
      <c r="I204" s="59"/>
      <c r="J204" s="59"/>
    </row>
    <row r="205" spans="1:10" x14ac:dyDescent="0.2">
      <c r="A205" s="52"/>
      <c r="B205" s="52"/>
      <c r="C205" s="52"/>
      <c r="D205" s="52" t="s">
        <v>628</v>
      </c>
      <c r="E205" s="52"/>
      <c r="F205" s="52" t="s">
        <v>628</v>
      </c>
      <c r="G205" s="53">
        <v>38.229999999999997</v>
      </c>
      <c r="H205" s="54"/>
      <c r="I205" s="59"/>
      <c r="J205" s="59"/>
    </row>
    <row r="206" spans="1:10" ht="12.95" customHeight="1" x14ac:dyDescent="0.2">
      <c r="A206" s="54"/>
      <c r="B206" s="54"/>
      <c r="C206" s="71" t="s">
        <v>557</v>
      </c>
      <c r="D206" s="193" t="s">
        <v>377</v>
      </c>
      <c r="E206" s="194"/>
      <c r="F206" s="194"/>
      <c r="G206" s="194"/>
      <c r="H206" s="54"/>
      <c r="I206" s="59"/>
      <c r="J206" s="59"/>
    </row>
    <row r="207" spans="1:10" s="79" customFormat="1" x14ac:dyDescent="0.2">
      <c r="A207" s="80" t="s">
        <v>82</v>
      </c>
      <c r="B207" s="80" t="s">
        <v>166</v>
      </c>
      <c r="C207" s="80" t="s">
        <v>219</v>
      </c>
      <c r="D207" s="80" t="s">
        <v>378</v>
      </c>
      <c r="E207" s="80" t="s">
        <v>479</v>
      </c>
      <c r="F207" s="80"/>
      <c r="G207" s="82">
        <v>29</v>
      </c>
      <c r="H207" s="83" t="s">
        <v>554</v>
      </c>
      <c r="I207" s="84"/>
      <c r="J207" s="84">
        <f>I207*G207</f>
        <v>0</v>
      </c>
    </row>
    <row r="208" spans="1:10" x14ac:dyDescent="0.2">
      <c r="A208" s="52"/>
      <c r="B208" s="52"/>
      <c r="C208" s="52"/>
      <c r="D208" s="52" t="s">
        <v>629</v>
      </c>
      <c r="E208" s="52"/>
      <c r="F208" s="52" t="s">
        <v>629</v>
      </c>
      <c r="G208" s="69" t="s">
        <v>19</v>
      </c>
      <c r="H208" s="54"/>
      <c r="I208" s="59"/>
      <c r="J208" s="59"/>
    </row>
    <row r="209" spans="1:10" s="79" customFormat="1" x14ac:dyDescent="0.2">
      <c r="A209" s="80" t="s">
        <v>83</v>
      </c>
      <c r="B209" s="80" t="s">
        <v>166</v>
      </c>
      <c r="C209" s="80" t="s">
        <v>220</v>
      </c>
      <c r="D209" s="80" t="s">
        <v>379</v>
      </c>
      <c r="E209" s="80" t="s">
        <v>478</v>
      </c>
      <c r="F209" s="80"/>
      <c r="G209" s="82">
        <v>0.18</v>
      </c>
      <c r="H209" s="83" t="s">
        <v>554</v>
      </c>
      <c r="I209" s="84"/>
      <c r="J209" s="84">
        <f>I209*G209</f>
        <v>0</v>
      </c>
    </row>
    <row r="210" spans="1:10" x14ac:dyDescent="0.2">
      <c r="A210" s="54"/>
      <c r="B210" s="54"/>
      <c r="C210" s="54"/>
      <c r="D210" s="68" t="s">
        <v>380</v>
      </c>
      <c r="E210" s="54"/>
      <c r="F210" s="54"/>
      <c r="G210" s="54"/>
      <c r="H210" s="54"/>
      <c r="I210" s="59"/>
      <c r="J210" s="59"/>
    </row>
    <row r="211" spans="1:10" x14ac:dyDescent="0.2">
      <c r="A211" s="52"/>
      <c r="B211" s="52"/>
      <c r="C211" s="52"/>
      <c r="D211" s="52" t="s">
        <v>630</v>
      </c>
      <c r="E211" s="52"/>
      <c r="F211" s="52" t="s">
        <v>630</v>
      </c>
      <c r="G211" s="53">
        <v>0.11</v>
      </c>
      <c r="H211" s="54"/>
      <c r="I211" s="59"/>
      <c r="J211" s="59"/>
    </row>
    <row r="212" spans="1:10" x14ac:dyDescent="0.2">
      <c r="A212" s="52"/>
      <c r="B212" s="52"/>
      <c r="C212" s="52"/>
      <c r="D212" s="52" t="s">
        <v>631</v>
      </c>
      <c r="E212" s="52"/>
      <c r="F212" s="52" t="s">
        <v>631</v>
      </c>
      <c r="G212" s="53">
        <v>7.0000000000000007E-2</v>
      </c>
      <c r="H212" s="54"/>
      <c r="I212" s="59"/>
      <c r="J212" s="59"/>
    </row>
    <row r="213" spans="1:10" ht="12.95" customHeight="1" x14ac:dyDescent="0.2">
      <c r="A213" s="54"/>
      <c r="B213" s="54"/>
      <c r="C213" s="71" t="s">
        <v>557</v>
      </c>
      <c r="D213" s="193" t="s">
        <v>380</v>
      </c>
      <c r="E213" s="194"/>
      <c r="F213" s="194"/>
      <c r="G213" s="194"/>
      <c r="H213" s="54"/>
      <c r="I213" s="59"/>
      <c r="J213" s="59"/>
    </row>
    <row r="214" spans="1:10" s="79" customFormat="1" x14ac:dyDescent="0.2">
      <c r="A214" s="80" t="s">
        <v>84</v>
      </c>
      <c r="B214" s="80" t="s">
        <v>166</v>
      </c>
      <c r="C214" s="80" t="s">
        <v>221</v>
      </c>
      <c r="D214" s="80" t="s">
        <v>381</v>
      </c>
      <c r="E214" s="80" t="s">
        <v>478</v>
      </c>
      <c r="F214" s="80"/>
      <c r="G214" s="82">
        <v>0.4</v>
      </c>
      <c r="H214" s="83" t="s">
        <v>554</v>
      </c>
      <c r="I214" s="84"/>
      <c r="J214" s="84">
        <f>I214*G214</f>
        <v>0</v>
      </c>
    </row>
    <row r="215" spans="1:10" ht="25.5" x14ac:dyDescent="0.2">
      <c r="A215" s="54"/>
      <c r="B215" s="54"/>
      <c r="C215" s="54"/>
      <c r="D215" s="68" t="s">
        <v>382</v>
      </c>
      <c r="E215" s="54"/>
      <c r="F215" s="54"/>
      <c r="G215" s="54"/>
      <c r="H215" s="54"/>
      <c r="I215" s="59"/>
      <c r="J215" s="59"/>
    </row>
    <row r="216" spans="1:10" x14ac:dyDescent="0.2">
      <c r="A216" s="52"/>
      <c r="B216" s="52"/>
      <c r="C216" s="52"/>
      <c r="D216" s="52" t="s">
        <v>632</v>
      </c>
      <c r="E216" s="52"/>
      <c r="F216" s="52" t="s">
        <v>632</v>
      </c>
      <c r="G216" s="53">
        <v>0.25</v>
      </c>
      <c r="H216" s="54"/>
      <c r="I216" s="59"/>
      <c r="J216" s="59"/>
    </row>
    <row r="217" spans="1:10" x14ac:dyDescent="0.2">
      <c r="A217" s="52"/>
      <c r="B217" s="52"/>
      <c r="C217" s="52"/>
      <c r="D217" s="52" t="s">
        <v>633</v>
      </c>
      <c r="E217" s="52"/>
      <c r="F217" s="52" t="s">
        <v>633</v>
      </c>
      <c r="G217" s="53">
        <v>0.15</v>
      </c>
      <c r="H217" s="54"/>
      <c r="I217" s="59"/>
      <c r="J217" s="59"/>
    </row>
    <row r="218" spans="1:10" ht="25.7" customHeight="1" x14ac:dyDescent="0.2">
      <c r="A218" s="54"/>
      <c r="B218" s="54"/>
      <c r="C218" s="71" t="s">
        <v>557</v>
      </c>
      <c r="D218" s="193" t="s">
        <v>382</v>
      </c>
      <c r="E218" s="194"/>
      <c r="F218" s="194"/>
      <c r="G218" s="194"/>
      <c r="H218" s="54"/>
      <c r="I218" s="59"/>
      <c r="J218" s="59"/>
    </row>
    <row r="219" spans="1:10" s="79" customFormat="1" x14ac:dyDescent="0.2">
      <c r="A219" s="80" t="s">
        <v>85</v>
      </c>
      <c r="B219" s="80" t="s">
        <v>166</v>
      </c>
      <c r="C219" s="80" t="s">
        <v>222</v>
      </c>
      <c r="D219" s="80" t="s">
        <v>383</v>
      </c>
      <c r="E219" s="80" t="s">
        <v>478</v>
      </c>
      <c r="F219" s="80"/>
      <c r="G219" s="82">
        <v>0.4</v>
      </c>
      <c r="H219" s="83" t="s">
        <v>554</v>
      </c>
      <c r="I219" s="84"/>
      <c r="J219" s="84">
        <f>I219*G219</f>
        <v>0</v>
      </c>
    </row>
    <row r="220" spans="1:10" x14ac:dyDescent="0.2">
      <c r="A220" s="52"/>
      <c r="B220" s="52"/>
      <c r="C220" s="52"/>
      <c r="D220" s="52" t="s">
        <v>634</v>
      </c>
      <c r="E220" s="52"/>
      <c r="F220" s="52" t="s">
        <v>634</v>
      </c>
      <c r="G220" s="69" t="s">
        <v>19</v>
      </c>
      <c r="H220" s="54"/>
      <c r="I220" s="59"/>
      <c r="J220" s="59"/>
    </row>
    <row r="221" spans="1:10" s="79" customFormat="1" x14ac:dyDescent="0.2">
      <c r="A221" s="80" t="s">
        <v>86</v>
      </c>
      <c r="B221" s="80" t="s">
        <v>166</v>
      </c>
      <c r="C221" s="80" t="s">
        <v>223</v>
      </c>
      <c r="D221" s="80" t="s">
        <v>384</v>
      </c>
      <c r="E221" s="80" t="s">
        <v>479</v>
      </c>
      <c r="F221" s="80"/>
      <c r="G221" s="82">
        <v>1.6</v>
      </c>
      <c r="H221" s="83" t="s">
        <v>554</v>
      </c>
      <c r="I221" s="84"/>
      <c r="J221" s="84">
        <f>I221*G221</f>
        <v>0</v>
      </c>
    </row>
    <row r="222" spans="1:10" x14ac:dyDescent="0.2">
      <c r="A222" s="54"/>
      <c r="B222" s="54"/>
      <c r="C222" s="54"/>
      <c r="D222" s="68" t="s">
        <v>385</v>
      </c>
      <c r="E222" s="54"/>
      <c r="F222" s="54"/>
      <c r="G222" s="54"/>
      <c r="H222" s="54"/>
      <c r="I222" s="59"/>
      <c r="J222" s="59"/>
    </row>
    <row r="223" spans="1:10" x14ac:dyDescent="0.2">
      <c r="A223" s="52"/>
      <c r="B223" s="52"/>
      <c r="C223" s="52"/>
      <c r="D223" s="52" t="s">
        <v>635</v>
      </c>
      <c r="E223" s="52"/>
      <c r="F223" s="52" t="s">
        <v>635</v>
      </c>
      <c r="G223" s="53">
        <v>0.96</v>
      </c>
      <c r="H223" s="54"/>
      <c r="I223" s="59"/>
      <c r="J223" s="59"/>
    </row>
    <row r="224" spans="1:10" x14ac:dyDescent="0.2">
      <c r="A224" s="52"/>
      <c r="B224" s="52"/>
      <c r="C224" s="52"/>
      <c r="D224" s="52" t="s">
        <v>636</v>
      </c>
      <c r="E224" s="52"/>
      <c r="F224" s="52" t="s">
        <v>636</v>
      </c>
      <c r="G224" s="53">
        <v>0.64</v>
      </c>
      <c r="H224" s="54"/>
      <c r="I224" s="59"/>
      <c r="J224" s="59"/>
    </row>
    <row r="225" spans="1:10" ht="12.95" customHeight="1" x14ac:dyDescent="0.2">
      <c r="A225" s="54"/>
      <c r="B225" s="54"/>
      <c r="C225" s="71" t="s">
        <v>557</v>
      </c>
      <c r="D225" s="193" t="s">
        <v>385</v>
      </c>
      <c r="E225" s="194"/>
      <c r="F225" s="194"/>
      <c r="G225" s="194"/>
      <c r="H225" s="54"/>
      <c r="I225" s="59"/>
      <c r="J225" s="59"/>
    </row>
    <row r="226" spans="1:10" s="79" customFormat="1" x14ac:dyDescent="0.2">
      <c r="A226" s="80" t="s">
        <v>87</v>
      </c>
      <c r="B226" s="80" t="s">
        <v>166</v>
      </c>
      <c r="C226" s="80" t="s">
        <v>224</v>
      </c>
      <c r="D226" s="80" t="s">
        <v>386</v>
      </c>
      <c r="E226" s="80" t="s">
        <v>481</v>
      </c>
      <c r="F226" s="80"/>
      <c r="G226" s="82">
        <v>2</v>
      </c>
      <c r="H226" s="83" t="s">
        <v>554</v>
      </c>
      <c r="I226" s="84"/>
      <c r="J226" s="84">
        <f>I226*G226</f>
        <v>0</v>
      </c>
    </row>
    <row r="227" spans="1:10" ht="51" x14ac:dyDescent="0.2">
      <c r="A227" s="54"/>
      <c r="B227" s="54"/>
      <c r="C227" s="54"/>
      <c r="D227" s="68" t="s">
        <v>8</v>
      </c>
      <c r="E227" s="54"/>
      <c r="F227" s="54"/>
      <c r="G227" s="54"/>
      <c r="H227" s="54"/>
      <c r="I227" s="59"/>
      <c r="J227" s="59"/>
    </row>
    <row r="228" spans="1:10" x14ac:dyDescent="0.2">
      <c r="A228" s="52"/>
      <c r="B228" s="52"/>
      <c r="C228" s="52"/>
      <c r="D228" s="52" t="s">
        <v>637</v>
      </c>
      <c r="E228" s="52"/>
      <c r="F228" s="52" t="s">
        <v>637</v>
      </c>
      <c r="G228" s="53">
        <v>1</v>
      </c>
      <c r="H228" s="54"/>
      <c r="I228" s="59"/>
      <c r="J228" s="59"/>
    </row>
    <row r="229" spans="1:10" x14ac:dyDescent="0.2">
      <c r="A229" s="52"/>
      <c r="B229" s="52"/>
      <c r="C229" s="52"/>
      <c r="D229" s="52" t="s">
        <v>638</v>
      </c>
      <c r="E229" s="52"/>
      <c r="F229" s="52" t="s">
        <v>638</v>
      </c>
      <c r="G229" s="53">
        <v>1</v>
      </c>
      <c r="H229" s="54"/>
      <c r="I229" s="59"/>
      <c r="J229" s="59"/>
    </row>
    <row r="230" spans="1:10" ht="25.7" customHeight="1" x14ac:dyDescent="0.2">
      <c r="A230" s="54"/>
      <c r="B230" s="54"/>
      <c r="C230" s="71" t="s">
        <v>557</v>
      </c>
      <c r="D230" s="193" t="s">
        <v>8</v>
      </c>
      <c r="E230" s="194"/>
      <c r="F230" s="194"/>
      <c r="G230" s="194"/>
      <c r="H230" s="54"/>
      <c r="I230" s="59"/>
      <c r="J230" s="59"/>
    </row>
    <row r="231" spans="1:10" s="79" customFormat="1" x14ac:dyDescent="0.2">
      <c r="A231" s="80" t="s">
        <v>88</v>
      </c>
      <c r="B231" s="80" t="s">
        <v>166</v>
      </c>
      <c r="C231" s="80" t="s">
        <v>225</v>
      </c>
      <c r="D231" s="80" t="s">
        <v>387</v>
      </c>
      <c r="E231" s="80" t="s">
        <v>481</v>
      </c>
      <c r="F231" s="80"/>
      <c r="G231" s="82">
        <v>2</v>
      </c>
      <c r="H231" s="83" t="s">
        <v>554</v>
      </c>
      <c r="I231" s="84"/>
      <c r="J231" s="84">
        <f>I231*G231</f>
        <v>0</v>
      </c>
    </row>
    <row r="232" spans="1:10" ht="51" x14ac:dyDescent="0.2">
      <c r="A232" s="54"/>
      <c r="B232" s="54"/>
      <c r="C232" s="54"/>
      <c r="D232" s="68" t="s">
        <v>9</v>
      </c>
      <c r="E232" s="54"/>
      <c r="F232" s="54"/>
      <c r="G232" s="54"/>
      <c r="H232" s="54"/>
      <c r="I232" s="59"/>
      <c r="J232" s="59"/>
    </row>
    <row r="233" spans="1:10" x14ac:dyDescent="0.2">
      <c r="A233" s="52"/>
      <c r="B233" s="52"/>
      <c r="C233" s="52"/>
      <c r="D233" s="52" t="s">
        <v>639</v>
      </c>
      <c r="E233" s="52"/>
      <c r="F233" s="52" t="s">
        <v>639</v>
      </c>
      <c r="G233" s="69" t="s">
        <v>19</v>
      </c>
      <c r="H233" s="54"/>
      <c r="I233" s="59"/>
      <c r="J233" s="59"/>
    </row>
    <row r="234" spans="1:10" ht="25.7" customHeight="1" x14ac:dyDescent="0.2">
      <c r="A234" s="54"/>
      <c r="B234" s="54"/>
      <c r="C234" s="71" t="s">
        <v>557</v>
      </c>
      <c r="D234" s="193" t="s">
        <v>640</v>
      </c>
      <c r="E234" s="194"/>
      <c r="F234" s="194"/>
      <c r="G234" s="194"/>
      <c r="H234" s="54"/>
      <c r="I234" s="59"/>
      <c r="J234" s="59"/>
    </row>
    <row r="235" spans="1:10" s="79" customFormat="1" x14ac:dyDescent="0.2">
      <c r="A235" s="80" t="s">
        <v>89</v>
      </c>
      <c r="B235" s="80" t="s">
        <v>166</v>
      </c>
      <c r="C235" s="80" t="s">
        <v>226</v>
      </c>
      <c r="D235" s="80" t="s">
        <v>388</v>
      </c>
      <c r="E235" s="80" t="s">
        <v>481</v>
      </c>
      <c r="F235" s="80"/>
      <c r="G235" s="82">
        <v>2</v>
      </c>
      <c r="H235" s="83" t="s">
        <v>554</v>
      </c>
      <c r="I235" s="84"/>
      <c r="J235" s="84">
        <f>I235*G235</f>
        <v>0</v>
      </c>
    </row>
    <row r="236" spans="1:10" x14ac:dyDescent="0.2">
      <c r="A236" s="52"/>
      <c r="B236" s="52"/>
      <c r="C236" s="52"/>
      <c r="D236" s="52" t="s">
        <v>641</v>
      </c>
      <c r="E236" s="52"/>
      <c r="F236" s="52" t="s">
        <v>641</v>
      </c>
      <c r="G236" s="69" t="s">
        <v>19</v>
      </c>
      <c r="H236" s="54"/>
      <c r="I236" s="59"/>
      <c r="J236" s="59"/>
    </row>
    <row r="237" spans="1:10" ht="25.7" customHeight="1" x14ac:dyDescent="0.2">
      <c r="A237" s="54"/>
      <c r="B237" s="54"/>
      <c r="C237" s="71" t="s">
        <v>557</v>
      </c>
      <c r="D237" s="193" t="s">
        <v>396</v>
      </c>
      <c r="E237" s="194"/>
      <c r="F237" s="194"/>
      <c r="G237" s="194"/>
      <c r="H237" s="54"/>
      <c r="I237" s="59"/>
      <c r="J237" s="59"/>
    </row>
    <row r="238" spans="1:10" s="79" customFormat="1" x14ac:dyDescent="0.2">
      <c r="A238" s="80" t="s">
        <v>90</v>
      </c>
      <c r="B238" s="80" t="s">
        <v>166</v>
      </c>
      <c r="C238" s="80" t="s">
        <v>227</v>
      </c>
      <c r="D238" s="80" t="s">
        <v>389</v>
      </c>
      <c r="E238" s="80" t="s">
        <v>478</v>
      </c>
      <c r="F238" s="80"/>
      <c r="G238" s="82">
        <v>2</v>
      </c>
      <c r="H238" s="83" t="s">
        <v>554</v>
      </c>
      <c r="I238" s="84"/>
      <c r="J238" s="84">
        <f>I238*G238</f>
        <v>0</v>
      </c>
    </row>
    <row r="239" spans="1:10" x14ac:dyDescent="0.2">
      <c r="A239" s="52"/>
      <c r="B239" s="52"/>
      <c r="C239" s="52"/>
      <c r="D239" s="52" t="s">
        <v>642</v>
      </c>
      <c r="E239" s="52"/>
      <c r="F239" s="52" t="s">
        <v>642</v>
      </c>
      <c r="G239" s="69" t="s">
        <v>19</v>
      </c>
      <c r="H239" s="54"/>
      <c r="I239" s="59"/>
      <c r="J239" s="59"/>
    </row>
    <row r="240" spans="1:10" ht="25.7" customHeight="1" x14ac:dyDescent="0.2">
      <c r="A240" s="54"/>
      <c r="B240" s="54"/>
      <c r="C240" s="71" t="s">
        <v>557</v>
      </c>
      <c r="D240" s="193" t="s">
        <v>643</v>
      </c>
      <c r="E240" s="194"/>
      <c r="F240" s="194"/>
      <c r="G240" s="194"/>
      <c r="H240" s="54"/>
      <c r="I240" s="59"/>
      <c r="J240" s="59"/>
    </row>
    <row r="241" spans="1:10" s="79" customFormat="1" x14ac:dyDescent="0.2">
      <c r="A241" s="80" t="s">
        <v>91</v>
      </c>
      <c r="B241" s="80" t="s">
        <v>166</v>
      </c>
      <c r="C241" s="80" t="s">
        <v>228</v>
      </c>
      <c r="D241" s="80" t="s">
        <v>390</v>
      </c>
      <c r="E241" s="80" t="s">
        <v>484</v>
      </c>
      <c r="F241" s="80"/>
      <c r="G241" s="82">
        <v>35</v>
      </c>
      <c r="H241" s="83" t="s">
        <v>554</v>
      </c>
      <c r="I241" s="84"/>
      <c r="J241" s="84">
        <f>I241*G241</f>
        <v>0</v>
      </c>
    </row>
    <row r="242" spans="1:10" ht="242.25" x14ac:dyDescent="0.2">
      <c r="A242" s="54"/>
      <c r="B242" s="54"/>
      <c r="C242" s="54"/>
      <c r="D242" s="68" t="s">
        <v>10</v>
      </c>
      <c r="E242" s="54"/>
      <c r="F242" s="54"/>
      <c r="G242" s="54"/>
      <c r="H242" s="54"/>
      <c r="I242" s="59"/>
      <c r="J242" s="59"/>
    </row>
    <row r="243" spans="1:10" x14ac:dyDescent="0.2">
      <c r="A243" s="52"/>
      <c r="B243" s="52"/>
      <c r="C243" s="52"/>
      <c r="D243" s="52" t="s">
        <v>644</v>
      </c>
      <c r="E243" s="52"/>
      <c r="F243" s="52" t="s">
        <v>644</v>
      </c>
      <c r="G243" s="69" t="s">
        <v>19</v>
      </c>
      <c r="H243" s="54"/>
      <c r="I243" s="59"/>
      <c r="J243" s="59"/>
    </row>
    <row r="244" spans="1:10" ht="57" customHeight="1" x14ac:dyDescent="0.2">
      <c r="A244" s="54"/>
      <c r="B244" s="54"/>
      <c r="C244" s="71" t="s">
        <v>557</v>
      </c>
      <c r="D244" s="193" t="s">
        <v>645</v>
      </c>
      <c r="E244" s="194"/>
      <c r="F244" s="194"/>
      <c r="G244" s="194"/>
      <c r="H244" s="54"/>
      <c r="I244" s="59"/>
      <c r="J244" s="59"/>
    </row>
    <row r="245" spans="1:10" ht="55.5" customHeight="1" x14ac:dyDescent="0.2">
      <c r="A245" s="54"/>
      <c r="B245" s="54"/>
      <c r="C245" s="54"/>
      <c r="D245" s="193" t="s">
        <v>646</v>
      </c>
      <c r="E245" s="194"/>
      <c r="F245" s="194"/>
      <c r="G245" s="194"/>
      <c r="H245" s="54"/>
      <c r="I245" s="59"/>
      <c r="J245" s="59"/>
    </row>
    <row r="246" spans="1:10" s="79" customFormat="1" x14ac:dyDescent="0.2">
      <c r="A246" s="80" t="s">
        <v>92</v>
      </c>
      <c r="B246" s="80" t="s">
        <v>166</v>
      </c>
      <c r="C246" s="80" t="s">
        <v>229</v>
      </c>
      <c r="D246" s="80" t="s">
        <v>391</v>
      </c>
      <c r="E246" s="80" t="s">
        <v>479</v>
      </c>
      <c r="F246" s="80"/>
      <c r="G246" s="82">
        <v>19</v>
      </c>
      <c r="H246" s="83" t="s">
        <v>554</v>
      </c>
      <c r="I246" s="84"/>
      <c r="J246" s="84">
        <f>I246*G246</f>
        <v>0</v>
      </c>
    </row>
    <row r="247" spans="1:10" x14ac:dyDescent="0.2">
      <c r="A247" s="52"/>
      <c r="B247" s="52"/>
      <c r="C247" s="52"/>
      <c r="D247" s="52" t="s">
        <v>647</v>
      </c>
      <c r="E247" s="52"/>
      <c r="F247" s="52" t="s">
        <v>647</v>
      </c>
      <c r="G247" s="69" t="s">
        <v>19</v>
      </c>
      <c r="H247" s="54"/>
      <c r="I247" s="59"/>
      <c r="J247" s="59"/>
    </row>
    <row r="248" spans="1:10" s="79" customFormat="1" x14ac:dyDescent="0.2">
      <c r="A248" s="80" t="s">
        <v>93</v>
      </c>
      <c r="B248" s="80" t="s">
        <v>166</v>
      </c>
      <c r="C248" s="80" t="s">
        <v>230</v>
      </c>
      <c r="D248" s="80" t="s">
        <v>392</v>
      </c>
      <c r="E248" s="80" t="s">
        <v>479</v>
      </c>
      <c r="F248" s="80"/>
      <c r="G248" s="82">
        <v>1.75</v>
      </c>
      <c r="H248" s="83" t="s">
        <v>554</v>
      </c>
      <c r="I248" s="84"/>
      <c r="J248" s="84">
        <f>I248*G248</f>
        <v>0</v>
      </c>
    </row>
    <row r="249" spans="1:10" ht="114.75" x14ac:dyDescent="0.2">
      <c r="A249" s="54"/>
      <c r="B249" s="54"/>
      <c r="C249" s="54"/>
      <c r="D249" s="68" t="s">
        <v>11</v>
      </c>
      <c r="E249" s="54"/>
      <c r="F249" s="54"/>
      <c r="G249" s="54"/>
      <c r="H249" s="54"/>
      <c r="I249" s="59"/>
      <c r="J249" s="59"/>
    </row>
    <row r="250" spans="1:10" x14ac:dyDescent="0.2">
      <c r="A250" s="52"/>
      <c r="B250" s="52"/>
      <c r="C250" s="52"/>
      <c r="D250" s="52" t="s">
        <v>648</v>
      </c>
      <c r="E250" s="52"/>
      <c r="F250" s="52" t="s">
        <v>648</v>
      </c>
      <c r="G250" s="69" t="s">
        <v>19</v>
      </c>
      <c r="H250" s="54"/>
      <c r="I250" s="59"/>
      <c r="J250" s="59"/>
    </row>
    <row r="251" spans="1:10" ht="64.150000000000006" customHeight="1" x14ac:dyDescent="0.2">
      <c r="A251" s="54"/>
      <c r="B251" s="54"/>
      <c r="C251" s="71" t="s">
        <v>557</v>
      </c>
      <c r="D251" s="193" t="s">
        <v>11</v>
      </c>
      <c r="E251" s="194"/>
      <c r="F251" s="194"/>
      <c r="G251" s="194"/>
      <c r="H251" s="54"/>
      <c r="I251" s="59"/>
      <c r="J251" s="59"/>
    </row>
    <row r="252" spans="1:10" s="79" customFormat="1" x14ac:dyDescent="0.2">
      <c r="A252" s="80" t="s">
        <v>94</v>
      </c>
      <c r="B252" s="80" t="s">
        <v>166</v>
      </c>
      <c r="C252" s="80" t="s">
        <v>231</v>
      </c>
      <c r="D252" s="80" t="s">
        <v>393</v>
      </c>
      <c r="E252" s="80" t="s">
        <v>479</v>
      </c>
      <c r="F252" s="80"/>
      <c r="G252" s="82">
        <v>48.83</v>
      </c>
      <c r="H252" s="83" t="s">
        <v>554</v>
      </c>
      <c r="I252" s="84"/>
      <c r="J252" s="84">
        <f>I252*G252</f>
        <v>0</v>
      </c>
    </row>
    <row r="253" spans="1:10" x14ac:dyDescent="0.2">
      <c r="A253" s="52"/>
      <c r="B253" s="52"/>
      <c r="C253" s="52"/>
      <c r="D253" s="52" t="s">
        <v>649</v>
      </c>
      <c r="E253" s="52"/>
      <c r="F253" s="52" t="s">
        <v>649</v>
      </c>
      <c r="G253" s="53">
        <v>38.24</v>
      </c>
      <c r="H253" s="54"/>
      <c r="I253" s="59"/>
      <c r="J253" s="59"/>
    </row>
    <row r="254" spans="1:10" x14ac:dyDescent="0.2">
      <c r="A254" s="52"/>
      <c r="B254" s="52"/>
      <c r="C254" s="52"/>
      <c r="D254" s="52" t="s">
        <v>650</v>
      </c>
      <c r="E254" s="52"/>
      <c r="F254" s="52" t="s">
        <v>650</v>
      </c>
      <c r="G254" s="53">
        <v>10.59</v>
      </c>
      <c r="H254" s="54"/>
      <c r="I254" s="59"/>
      <c r="J254" s="59"/>
    </row>
    <row r="255" spans="1:10" s="79" customFormat="1" x14ac:dyDescent="0.2">
      <c r="A255" s="80" t="s">
        <v>95</v>
      </c>
      <c r="B255" s="80" t="s">
        <v>166</v>
      </c>
      <c r="C255" s="80" t="s">
        <v>232</v>
      </c>
      <c r="D255" s="80" t="s">
        <v>394</v>
      </c>
      <c r="E255" s="80" t="s">
        <v>481</v>
      </c>
      <c r="F255" s="80"/>
      <c r="G255" s="82">
        <v>2</v>
      </c>
      <c r="H255" s="83" t="s">
        <v>554</v>
      </c>
      <c r="I255" s="84"/>
      <c r="J255" s="84">
        <f>I255*G255</f>
        <v>0</v>
      </c>
    </row>
    <row r="256" spans="1:10" x14ac:dyDescent="0.2">
      <c r="A256" s="52"/>
      <c r="B256" s="52"/>
      <c r="C256" s="52"/>
      <c r="D256" s="52" t="s">
        <v>651</v>
      </c>
      <c r="E256" s="52"/>
      <c r="F256" s="52" t="s">
        <v>651</v>
      </c>
      <c r="G256" s="69" t="s">
        <v>19</v>
      </c>
      <c r="H256" s="54"/>
      <c r="I256" s="59"/>
      <c r="J256" s="59"/>
    </row>
    <row r="257" spans="1:10" s="79" customFormat="1" x14ac:dyDescent="0.2">
      <c r="A257" s="80" t="s">
        <v>96</v>
      </c>
      <c r="B257" s="80" t="s">
        <v>166</v>
      </c>
      <c r="C257" s="80" t="s">
        <v>233</v>
      </c>
      <c r="D257" s="80" t="s">
        <v>395</v>
      </c>
      <c r="E257" s="80" t="s">
        <v>480</v>
      </c>
      <c r="F257" s="80"/>
      <c r="G257" s="82">
        <v>0.68</v>
      </c>
      <c r="H257" s="83" t="s">
        <v>554</v>
      </c>
      <c r="I257" s="84"/>
      <c r="J257" s="84">
        <f>I257*G257</f>
        <v>0</v>
      </c>
    </row>
    <row r="258" spans="1:10" ht="38.25" x14ac:dyDescent="0.2">
      <c r="A258" s="54"/>
      <c r="B258" s="54"/>
      <c r="C258" s="54"/>
      <c r="D258" s="68" t="s">
        <v>396</v>
      </c>
      <c r="E258" s="54"/>
      <c r="F258" s="54"/>
      <c r="G258" s="54"/>
      <c r="H258" s="54"/>
      <c r="I258" s="59"/>
      <c r="J258" s="59"/>
    </row>
    <row r="259" spans="1:10" x14ac:dyDescent="0.2">
      <c r="A259" s="52"/>
      <c r="B259" s="52"/>
      <c r="C259" s="52"/>
      <c r="D259" s="52" t="s">
        <v>652</v>
      </c>
      <c r="E259" s="52"/>
      <c r="F259" s="52" t="s">
        <v>652</v>
      </c>
      <c r="G259" s="69" t="s">
        <v>19</v>
      </c>
      <c r="H259" s="54"/>
      <c r="I259" s="59"/>
      <c r="J259" s="59"/>
    </row>
    <row r="260" spans="1:10" ht="12.95" customHeight="1" x14ac:dyDescent="0.2">
      <c r="A260" s="54"/>
      <c r="B260" s="54"/>
      <c r="C260" s="71" t="s">
        <v>557</v>
      </c>
      <c r="D260" s="193" t="s">
        <v>653</v>
      </c>
      <c r="E260" s="194"/>
      <c r="F260" s="194"/>
      <c r="G260" s="194"/>
      <c r="H260" s="54"/>
      <c r="I260" s="59"/>
      <c r="J260" s="59"/>
    </row>
    <row r="261" spans="1:10" s="79" customFormat="1" x14ac:dyDescent="0.2">
      <c r="A261" s="80" t="s">
        <v>97</v>
      </c>
      <c r="B261" s="80" t="s">
        <v>166</v>
      </c>
      <c r="C261" s="80" t="s">
        <v>234</v>
      </c>
      <c r="D261" s="80" t="s">
        <v>397</v>
      </c>
      <c r="E261" s="80" t="s">
        <v>478</v>
      </c>
      <c r="F261" s="80"/>
      <c r="G261" s="82">
        <v>32.64</v>
      </c>
      <c r="H261" s="83" t="s">
        <v>554</v>
      </c>
      <c r="I261" s="84"/>
      <c r="J261" s="84">
        <f>I261*G261</f>
        <v>0</v>
      </c>
    </row>
    <row r="262" spans="1:10" ht="63.75" x14ac:dyDescent="0.2">
      <c r="A262" s="54"/>
      <c r="B262" s="54"/>
      <c r="C262" s="54"/>
      <c r="D262" s="68" t="s">
        <v>12</v>
      </c>
      <c r="E262" s="54"/>
      <c r="F262" s="54"/>
      <c r="G262" s="54"/>
      <c r="H262" s="54"/>
      <c r="I262" s="59"/>
      <c r="J262" s="59"/>
    </row>
    <row r="263" spans="1:10" x14ac:dyDescent="0.2">
      <c r="A263" s="52"/>
      <c r="B263" s="52"/>
      <c r="C263" s="52"/>
      <c r="D263" s="52" t="s">
        <v>654</v>
      </c>
      <c r="E263" s="52"/>
      <c r="F263" s="52" t="s">
        <v>654</v>
      </c>
      <c r="G263" s="69" t="s">
        <v>19</v>
      </c>
      <c r="H263" s="54"/>
      <c r="I263" s="59"/>
      <c r="J263" s="59"/>
    </row>
    <row r="264" spans="1:10" ht="38.450000000000003" customHeight="1" x14ac:dyDescent="0.2">
      <c r="A264" s="54"/>
      <c r="B264" s="54"/>
      <c r="C264" s="71" t="s">
        <v>557</v>
      </c>
      <c r="D264" s="193" t="s">
        <v>12</v>
      </c>
      <c r="E264" s="194"/>
      <c r="F264" s="194"/>
      <c r="G264" s="194"/>
      <c r="H264" s="54"/>
      <c r="I264" s="59"/>
      <c r="J264" s="59"/>
    </row>
    <row r="265" spans="1:10" s="79" customFormat="1" x14ac:dyDescent="0.2">
      <c r="A265" s="80" t="s">
        <v>98</v>
      </c>
      <c r="B265" s="80" t="s">
        <v>166</v>
      </c>
      <c r="C265" s="80" t="s">
        <v>235</v>
      </c>
      <c r="D265" s="80" t="s">
        <v>398</v>
      </c>
      <c r="E265" s="80" t="s">
        <v>479</v>
      </c>
      <c r="F265" s="80"/>
      <c r="G265" s="82">
        <v>32.64</v>
      </c>
      <c r="H265" s="83" t="s">
        <v>554</v>
      </c>
      <c r="I265" s="84"/>
      <c r="J265" s="84">
        <f>I265*G265</f>
        <v>0</v>
      </c>
    </row>
    <row r="266" spans="1:10" ht="38.25" x14ac:dyDescent="0.2">
      <c r="A266" s="54"/>
      <c r="B266" s="54"/>
      <c r="C266" s="54"/>
      <c r="D266" s="68" t="s">
        <v>399</v>
      </c>
      <c r="E266" s="54"/>
      <c r="F266" s="54"/>
      <c r="G266" s="54"/>
      <c r="H266" s="54"/>
      <c r="I266" s="59"/>
      <c r="J266" s="59"/>
    </row>
    <row r="267" spans="1:10" x14ac:dyDescent="0.2">
      <c r="A267" s="52"/>
      <c r="B267" s="52"/>
      <c r="C267" s="52"/>
      <c r="D267" s="52" t="s">
        <v>654</v>
      </c>
      <c r="E267" s="52"/>
      <c r="F267" s="52" t="s">
        <v>654</v>
      </c>
      <c r="G267" s="69" t="s">
        <v>19</v>
      </c>
      <c r="H267" s="54"/>
      <c r="I267" s="59"/>
      <c r="J267" s="59"/>
    </row>
    <row r="268" spans="1:10" ht="25.7" customHeight="1" x14ac:dyDescent="0.2">
      <c r="A268" s="54"/>
      <c r="B268" s="54"/>
      <c r="C268" s="71" t="s">
        <v>557</v>
      </c>
      <c r="D268" s="193" t="s">
        <v>399</v>
      </c>
      <c r="E268" s="194"/>
      <c r="F268" s="194"/>
      <c r="G268" s="194"/>
      <c r="H268" s="54"/>
      <c r="I268" s="59"/>
      <c r="J268" s="59"/>
    </row>
    <row r="269" spans="1:10" s="79" customFormat="1" x14ac:dyDescent="0.2">
      <c r="A269" s="80" t="s">
        <v>99</v>
      </c>
      <c r="B269" s="80" t="s">
        <v>166</v>
      </c>
      <c r="C269" s="80" t="s">
        <v>236</v>
      </c>
      <c r="D269" s="80" t="s">
        <v>400</v>
      </c>
      <c r="E269" s="80" t="s">
        <v>481</v>
      </c>
      <c r="F269" s="80"/>
      <c r="G269" s="82">
        <v>2</v>
      </c>
      <c r="H269" s="83" t="s">
        <v>554</v>
      </c>
      <c r="I269" s="84"/>
      <c r="J269" s="84">
        <f>I269*G269</f>
        <v>0</v>
      </c>
    </row>
    <row r="270" spans="1:10" ht="38.25" x14ac:dyDescent="0.2">
      <c r="A270" s="54"/>
      <c r="B270" s="54"/>
      <c r="C270" s="54"/>
      <c r="D270" s="68" t="s">
        <v>401</v>
      </c>
      <c r="E270" s="54"/>
      <c r="F270" s="54"/>
      <c r="G270" s="54"/>
      <c r="H270" s="54"/>
      <c r="I270" s="59"/>
      <c r="J270" s="59"/>
    </row>
    <row r="271" spans="1:10" x14ac:dyDescent="0.2">
      <c r="A271" s="52"/>
      <c r="B271" s="52"/>
      <c r="C271" s="52"/>
      <c r="D271" s="52" t="s">
        <v>588</v>
      </c>
      <c r="E271" s="52"/>
      <c r="F271" s="52" t="s">
        <v>588</v>
      </c>
      <c r="G271" s="69" t="s">
        <v>19</v>
      </c>
      <c r="H271" s="54"/>
      <c r="I271" s="59"/>
      <c r="J271" s="59"/>
    </row>
    <row r="272" spans="1:10" ht="19.5" customHeight="1" x14ac:dyDescent="0.2">
      <c r="A272" s="54"/>
      <c r="B272" s="54"/>
      <c r="C272" s="71" t="s">
        <v>557</v>
      </c>
      <c r="D272" s="193" t="s">
        <v>401</v>
      </c>
      <c r="E272" s="194"/>
      <c r="F272" s="194"/>
      <c r="G272" s="194"/>
      <c r="H272" s="54"/>
      <c r="I272" s="59"/>
      <c r="J272" s="59"/>
    </row>
    <row r="273" spans="1:10" s="79" customFormat="1" x14ac:dyDescent="0.2">
      <c r="A273" s="80" t="s">
        <v>100</v>
      </c>
      <c r="B273" s="80" t="s">
        <v>166</v>
      </c>
      <c r="C273" s="80" t="s">
        <v>237</v>
      </c>
      <c r="D273" s="80" t="s">
        <v>402</v>
      </c>
      <c r="E273" s="80" t="s">
        <v>479</v>
      </c>
      <c r="F273" s="80"/>
      <c r="G273" s="82">
        <v>2</v>
      </c>
      <c r="H273" s="83" t="s">
        <v>554</v>
      </c>
      <c r="I273" s="84"/>
      <c r="J273" s="84">
        <f>I273*G273</f>
        <v>0</v>
      </c>
    </row>
    <row r="274" spans="1:10" ht="51" x14ac:dyDescent="0.2">
      <c r="A274" s="54"/>
      <c r="B274" s="54"/>
      <c r="C274" s="54"/>
      <c r="D274" s="68" t="s">
        <v>13</v>
      </c>
      <c r="E274" s="54"/>
      <c r="F274" s="54"/>
      <c r="G274" s="54"/>
      <c r="H274" s="54"/>
      <c r="I274" s="59"/>
      <c r="J274" s="59"/>
    </row>
    <row r="275" spans="1:10" x14ac:dyDescent="0.2">
      <c r="A275" s="52"/>
      <c r="B275" s="52"/>
      <c r="C275" s="52"/>
      <c r="D275" s="52" t="s">
        <v>588</v>
      </c>
      <c r="E275" s="52"/>
      <c r="F275" s="52" t="s">
        <v>588</v>
      </c>
      <c r="G275" s="69" t="s">
        <v>19</v>
      </c>
      <c r="H275" s="54"/>
      <c r="I275" s="59"/>
      <c r="J275" s="59"/>
    </row>
    <row r="276" spans="1:10" ht="25.7" customHeight="1" x14ac:dyDescent="0.2">
      <c r="A276" s="54"/>
      <c r="B276" s="54"/>
      <c r="C276" s="71" t="s">
        <v>557</v>
      </c>
      <c r="D276" s="193" t="s">
        <v>13</v>
      </c>
      <c r="E276" s="194"/>
      <c r="F276" s="194"/>
      <c r="G276" s="194"/>
      <c r="H276" s="54"/>
      <c r="I276" s="59"/>
      <c r="J276" s="59"/>
    </row>
    <row r="277" spans="1:10" s="79" customFormat="1" x14ac:dyDescent="0.2">
      <c r="A277" s="80" t="s">
        <v>101</v>
      </c>
      <c r="B277" s="80" t="s">
        <v>166</v>
      </c>
      <c r="C277" s="80" t="s">
        <v>238</v>
      </c>
      <c r="D277" s="80" t="s">
        <v>403</v>
      </c>
      <c r="E277" s="80" t="s">
        <v>479</v>
      </c>
      <c r="F277" s="80"/>
      <c r="G277" s="82">
        <v>2</v>
      </c>
      <c r="H277" s="83" t="s">
        <v>554</v>
      </c>
      <c r="I277" s="84"/>
      <c r="J277" s="84">
        <f>I277*G277</f>
        <v>0</v>
      </c>
    </row>
    <row r="278" spans="1:10" ht="38.25" x14ac:dyDescent="0.2">
      <c r="A278" s="54"/>
      <c r="B278" s="54"/>
      <c r="C278" s="54"/>
      <c r="D278" s="68" t="s">
        <v>404</v>
      </c>
      <c r="E278" s="54"/>
      <c r="F278" s="54"/>
      <c r="G278" s="54"/>
      <c r="H278" s="54"/>
      <c r="I278" s="59"/>
      <c r="J278" s="59"/>
    </row>
    <row r="279" spans="1:10" x14ac:dyDescent="0.2">
      <c r="A279" s="52"/>
      <c r="B279" s="52"/>
      <c r="C279" s="52"/>
      <c r="D279" s="52" t="s">
        <v>655</v>
      </c>
      <c r="E279" s="52"/>
      <c r="F279" s="52" t="s">
        <v>655</v>
      </c>
      <c r="G279" s="69" t="s">
        <v>19</v>
      </c>
      <c r="H279" s="54"/>
      <c r="I279" s="59"/>
      <c r="J279" s="59"/>
    </row>
    <row r="280" spans="1:10" ht="25.7" customHeight="1" x14ac:dyDescent="0.2">
      <c r="A280" s="54"/>
      <c r="B280" s="54"/>
      <c r="C280" s="71" t="s">
        <v>557</v>
      </c>
      <c r="D280" s="193" t="s">
        <v>404</v>
      </c>
      <c r="E280" s="194"/>
      <c r="F280" s="194"/>
      <c r="G280" s="194"/>
      <c r="H280" s="54"/>
      <c r="I280" s="59"/>
      <c r="J280" s="59"/>
    </row>
    <row r="281" spans="1:10" s="79" customFormat="1" x14ac:dyDescent="0.2">
      <c r="A281" s="80" t="s">
        <v>102</v>
      </c>
      <c r="B281" s="80" t="s">
        <v>166</v>
      </c>
      <c r="C281" s="80" t="s">
        <v>239</v>
      </c>
      <c r="D281" s="80" t="s">
        <v>405</v>
      </c>
      <c r="E281" s="80" t="s">
        <v>481</v>
      </c>
      <c r="F281" s="80"/>
      <c r="G281" s="82">
        <v>1</v>
      </c>
      <c r="H281" s="83" t="s">
        <v>554</v>
      </c>
      <c r="I281" s="84"/>
      <c r="J281" s="84">
        <f>I281*G281</f>
        <v>0</v>
      </c>
    </row>
    <row r="282" spans="1:10" ht="38.25" x14ac:dyDescent="0.2">
      <c r="A282" s="54"/>
      <c r="B282" s="54"/>
      <c r="C282" s="54"/>
      <c r="D282" s="68" t="s">
        <v>401</v>
      </c>
      <c r="E282" s="54"/>
      <c r="F282" s="54"/>
      <c r="G282" s="54"/>
      <c r="H282" s="54"/>
      <c r="I282" s="59"/>
      <c r="J282" s="59"/>
    </row>
    <row r="283" spans="1:10" x14ac:dyDescent="0.2">
      <c r="A283" s="52"/>
      <c r="B283" s="52"/>
      <c r="C283" s="52"/>
      <c r="D283" s="52" t="s">
        <v>590</v>
      </c>
      <c r="E283" s="52"/>
      <c r="F283" s="52" t="s">
        <v>590</v>
      </c>
      <c r="G283" s="69" t="s">
        <v>19</v>
      </c>
      <c r="H283" s="54"/>
      <c r="I283" s="59"/>
      <c r="J283" s="59"/>
    </row>
    <row r="284" spans="1:10" ht="25.7" customHeight="1" x14ac:dyDescent="0.2">
      <c r="A284" s="54"/>
      <c r="B284" s="54"/>
      <c r="C284" s="71" t="s">
        <v>557</v>
      </c>
      <c r="D284" s="193" t="s">
        <v>401</v>
      </c>
      <c r="E284" s="194"/>
      <c r="F284" s="194"/>
      <c r="G284" s="194"/>
      <c r="H284" s="54"/>
      <c r="I284" s="59"/>
      <c r="J284" s="59"/>
    </row>
    <row r="285" spans="1:10" s="79" customFormat="1" x14ac:dyDescent="0.2">
      <c r="A285" s="80" t="s">
        <v>103</v>
      </c>
      <c r="B285" s="80" t="s">
        <v>166</v>
      </c>
      <c r="C285" s="80" t="s">
        <v>240</v>
      </c>
      <c r="D285" s="80" t="s">
        <v>406</v>
      </c>
      <c r="E285" s="80" t="s">
        <v>481</v>
      </c>
      <c r="F285" s="80"/>
      <c r="G285" s="82">
        <v>4</v>
      </c>
      <c r="H285" s="83" t="s">
        <v>554</v>
      </c>
      <c r="I285" s="84"/>
      <c r="J285" s="84">
        <f>I285*G285</f>
        <v>0</v>
      </c>
    </row>
    <row r="286" spans="1:10" ht="25.5" x14ac:dyDescent="0.2">
      <c r="A286" s="54"/>
      <c r="B286" s="54"/>
      <c r="C286" s="54"/>
      <c r="D286" s="68" t="s">
        <v>407</v>
      </c>
      <c r="E286" s="54"/>
      <c r="F286" s="54"/>
      <c r="G286" s="54"/>
      <c r="H286" s="54"/>
      <c r="I286" s="59"/>
      <c r="J286" s="59"/>
    </row>
    <row r="287" spans="1:10" x14ac:dyDescent="0.2">
      <c r="A287" s="52"/>
      <c r="B287" s="52"/>
      <c r="C287" s="52"/>
      <c r="D287" s="52" t="s">
        <v>656</v>
      </c>
      <c r="E287" s="52"/>
      <c r="F287" s="52" t="s">
        <v>656</v>
      </c>
      <c r="G287" s="69" t="s">
        <v>19</v>
      </c>
      <c r="H287" s="54"/>
      <c r="I287" s="59"/>
      <c r="J287" s="59"/>
    </row>
    <row r="288" spans="1:10" ht="12.95" customHeight="1" x14ac:dyDescent="0.2">
      <c r="A288" s="54"/>
      <c r="B288" s="54"/>
      <c r="C288" s="71" t="s">
        <v>557</v>
      </c>
      <c r="D288" s="193" t="s">
        <v>407</v>
      </c>
      <c r="E288" s="194"/>
      <c r="F288" s="194"/>
      <c r="G288" s="194"/>
      <c r="H288" s="54"/>
      <c r="I288" s="59"/>
      <c r="J288" s="59"/>
    </row>
    <row r="289" spans="1:10" s="79" customFormat="1" x14ac:dyDescent="0.2">
      <c r="A289" s="80" t="s">
        <v>104</v>
      </c>
      <c r="B289" s="80" t="s">
        <v>166</v>
      </c>
      <c r="C289" s="80" t="s">
        <v>241</v>
      </c>
      <c r="D289" s="80" t="s">
        <v>408</v>
      </c>
      <c r="E289" s="80" t="s">
        <v>481</v>
      </c>
      <c r="F289" s="80"/>
      <c r="G289" s="82">
        <v>2</v>
      </c>
      <c r="H289" s="83" t="s">
        <v>554</v>
      </c>
      <c r="I289" s="84"/>
      <c r="J289" s="84">
        <f>I289*G289</f>
        <v>0</v>
      </c>
    </row>
    <row r="290" spans="1:10" ht="25.5" x14ac:dyDescent="0.2">
      <c r="A290" s="54"/>
      <c r="B290" s="54"/>
      <c r="C290" s="54"/>
      <c r="D290" s="68" t="s">
        <v>407</v>
      </c>
      <c r="E290" s="54"/>
      <c r="F290" s="54"/>
      <c r="G290" s="54"/>
      <c r="H290" s="54"/>
      <c r="I290" s="59"/>
      <c r="J290" s="59"/>
    </row>
    <row r="291" spans="1:10" x14ac:dyDescent="0.2">
      <c r="A291" s="52"/>
      <c r="B291" s="52"/>
      <c r="C291" s="52"/>
      <c r="D291" s="52" t="s">
        <v>657</v>
      </c>
      <c r="E291" s="52"/>
      <c r="F291" s="52" t="s">
        <v>657</v>
      </c>
      <c r="G291" s="69" t="s">
        <v>19</v>
      </c>
      <c r="H291" s="54"/>
      <c r="I291" s="59"/>
      <c r="J291" s="59"/>
    </row>
    <row r="292" spans="1:10" ht="12.95" customHeight="1" x14ac:dyDescent="0.2">
      <c r="A292" s="54"/>
      <c r="B292" s="54"/>
      <c r="C292" s="71" t="s">
        <v>557</v>
      </c>
      <c r="D292" s="193" t="s">
        <v>407</v>
      </c>
      <c r="E292" s="194"/>
      <c r="F292" s="194"/>
      <c r="G292" s="194"/>
      <c r="H292" s="54"/>
      <c r="I292" s="59"/>
      <c r="J292" s="59"/>
    </row>
    <row r="293" spans="1:10" s="79" customFormat="1" x14ac:dyDescent="0.2">
      <c r="A293" s="80" t="s">
        <v>105</v>
      </c>
      <c r="B293" s="80" t="s">
        <v>166</v>
      </c>
      <c r="C293" s="80" t="s">
        <v>242</v>
      </c>
      <c r="D293" s="80" t="s">
        <v>409</v>
      </c>
      <c r="E293" s="80" t="s">
        <v>478</v>
      </c>
      <c r="F293" s="80"/>
      <c r="G293" s="82">
        <v>3.06</v>
      </c>
      <c r="H293" s="83" t="s">
        <v>554</v>
      </c>
      <c r="I293" s="84"/>
      <c r="J293" s="84">
        <f>I293*G293</f>
        <v>0</v>
      </c>
    </row>
    <row r="294" spans="1:10" ht="25.5" x14ac:dyDescent="0.2">
      <c r="A294" s="54"/>
      <c r="B294" s="54"/>
      <c r="C294" s="54"/>
      <c r="D294" s="68" t="s">
        <v>407</v>
      </c>
      <c r="E294" s="54"/>
      <c r="F294" s="54"/>
      <c r="G294" s="54"/>
      <c r="H294" s="54"/>
      <c r="I294" s="59"/>
      <c r="J294" s="59"/>
    </row>
    <row r="295" spans="1:10" x14ac:dyDescent="0.2">
      <c r="A295" s="52"/>
      <c r="B295" s="52"/>
      <c r="C295" s="52"/>
      <c r="D295" s="52" t="s">
        <v>658</v>
      </c>
      <c r="E295" s="52"/>
      <c r="F295" s="52" t="s">
        <v>658</v>
      </c>
      <c r="G295" s="69" t="s">
        <v>19</v>
      </c>
      <c r="H295" s="54"/>
      <c r="I295" s="59"/>
      <c r="J295" s="59"/>
    </row>
    <row r="296" spans="1:10" ht="12.95" customHeight="1" x14ac:dyDescent="0.2">
      <c r="A296" s="54"/>
      <c r="B296" s="54"/>
      <c r="C296" s="71" t="s">
        <v>557</v>
      </c>
      <c r="D296" s="193" t="s">
        <v>407</v>
      </c>
      <c r="E296" s="194"/>
      <c r="F296" s="194"/>
      <c r="G296" s="194"/>
      <c r="H296" s="54"/>
      <c r="I296" s="59"/>
      <c r="J296" s="59"/>
    </row>
    <row r="297" spans="1:10" s="79" customFormat="1" x14ac:dyDescent="0.2">
      <c r="A297" s="80" t="s">
        <v>106</v>
      </c>
      <c r="B297" s="80" t="s">
        <v>166</v>
      </c>
      <c r="C297" s="80" t="s">
        <v>243</v>
      </c>
      <c r="D297" s="80" t="s">
        <v>410</v>
      </c>
      <c r="E297" s="80" t="s">
        <v>481</v>
      </c>
      <c r="F297" s="80"/>
      <c r="G297" s="82">
        <v>2</v>
      </c>
      <c r="H297" s="83" t="s">
        <v>554</v>
      </c>
      <c r="I297" s="84"/>
      <c r="J297" s="84">
        <f>I297*G297</f>
        <v>0</v>
      </c>
    </row>
    <row r="298" spans="1:10" ht="25.5" x14ac:dyDescent="0.2">
      <c r="A298" s="54"/>
      <c r="B298" s="54"/>
      <c r="C298" s="54"/>
      <c r="D298" s="68" t="s">
        <v>407</v>
      </c>
      <c r="E298" s="54"/>
      <c r="F298" s="54"/>
      <c r="G298" s="54"/>
      <c r="H298" s="54"/>
      <c r="I298" s="59"/>
      <c r="J298" s="59"/>
    </row>
    <row r="299" spans="1:10" x14ac:dyDescent="0.2">
      <c r="A299" s="52"/>
      <c r="B299" s="52"/>
      <c r="C299" s="52"/>
      <c r="D299" s="52" t="s">
        <v>659</v>
      </c>
      <c r="E299" s="52"/>
      <c r="F299" s="52" t="s">
        <v>659</v>
      </c>
      <c r="G299" s="69" t="s">
        <v>19</v>
      </c>
      <c r="H299" s="54"/>
      <c r="I299" s="59"/>
      <c r="J299" s="59"/>
    </row>
    <row r="300" spans="1:10" ht="12.95" customHeight="1" x14ac:dyDescent="0.2">
      <c r="A300" s="54"/>
      <c r="B300" s="54"/>
      <c r="C300" s="71" t="s">
        <v>557</v>
      </c>
      <c r="D300" s="193" t="s">
        <v>407</v>
      </c>
      <c r="E300" s="194"/>
      <c r="F300" s="194"/>
      <c r="G300" s="194"/>
      <c r="H300" s="54"/>
      <c r="I300" s="59"/>
      <c r="J300" s="59"/>
    </row>
    <row r="301" spans="1:10" s="79" customFormat="1" x14ac:dyDescent="0.2">
      <c r="A301" s="80" t="s">
        <v>107</v>
      </c>
      <c r="B301" s="80" t="s">
        <v>166</v>
      </c>
      <c r="C301" s="80" t="s">
        <v>244</v>
      </c>
      <c r="D301" s="80" t="s">
        <v>411</v>
      </c>
      <c r="E301" s="80" t="s">
        <v>482</v>
      </c>
      <c r="F301" s="80"/>
      <c r="G301" s="82">
        <v>2.5</v>
      </c>
      <c r="H301" s="83" t="s">
        <v>554</v>
      </c>
      <c r="I301" s="84"/>
      <c r="J301" s="84">
        <f>I301*G301</f>
        <v>0</v>
      </c>
    </row>
    <row r="302" spans="1:10" x14ac:dyDescent="0.2">
      <c r="A302" s="54"/>
      <c r="B302" s="54"/>
      <c r="C302" s="54"/>
      <c r="D302" s="68" t="s">
        <v>412</v>
      </c>
      <c r="E302" s="54"/>
      <c r="F302" s="54"/>
      <c r="G302" s="54"/>
      <c r="H302" s="54"/>
      <c r="I302" s="59"/>
      <c r="J302" s="59"/>
    </row>
    <row r="303" spans="1:10" x14ac:dyDescent="0.2">
      <c r="A303" s="52"/>
      <c r="B303" s="52"/>
      <c r="C303" s="52"/>
      <c r="D303" s="52" t="s">
        <v>660</v>
      </c>
      <c r="E303" s="52"/>
      <c r="F303" s="52" t="s">
        <v>660</v>
      </c>
      <c r="G303" s="69" t="s">
        <v>19</v>
      </c>
      <c r="H303" s="54"/>
      <c r="I303" s="59"/>
      <c r="J303" s="59"/>
    </row>
    <row r="304" spans="1:10" ht="12.95" customHeight="1" x14ac:dyDescent="0.2">
      <c r="A304" s="54"/>
      <c r="B304" s="54"/>
      <c r="C304" s="71" t="s">
        <v>557</v>
      </c>
      <c r="D304" s="193" t="s">
        <v>412</v>
      </c>
      <c r="E304" s="194"/>
      <c r="F304" s="194"/>
      <c r="G304" s="194"/>
      <c r="H304" s="54"/>
      <c r="I304" s="59"/>
      <c r="J304" s="59"/>
    </row>
    <row r="305" spans="1:10" s="79" customFormat="1" x14ac:dyDescent="0.2">
      <c r="A305" s="80" t="s">
        <v>108</v>
      </c>
      <c r="B305" s="80" t="s">
        <v>166</v>
      </c>
      <c r="C305" s="80" t="s">
        <v>245</v>
      </c>
      <c r="D305" s="80" t="s">
        <v>413</v>
      </c>
      <c r="E305" s="80" t="s">
        <v>480</v>
      </c>
      <c r="F305" s="80"/>
      <c r="G305" s="82">
        <v>1</v>
      </c>
      <c r="H305" s="83" t="s">
        <v>554</v>
      </c>
      <c r="I305" s="84"/>
      <c r="J305" s="84">
        <f>I305*G305</f>
        <v>0</v>
      </c>
    </row>
    <row r="306" spans="1:10" ht="63.75" x14ac:dyDescent="0.2">
      <c r="A306" s="54"/>
      <c r="B306" s="54"/>
      <c r="C306" s="54"/>
      <c r="D306" s="68" t="s">
        <v>14</v>
      </c>
      <c r="E306" s="54"/>
      <c r="F306" s="54"/>
      <c r="G306" s="54"/>
      <c r="H306" s="54"/>
      <c r="I306" s="59"/>
      <c r="J306" s="59"/>
    </row>
    <row r="307" spans="1:10" ht="38.450000000000003" customHeight="1" x14ac:dyDescent="0.2">
      <c r="A307" s="54"/>
      <c r="B307" s="54"/>
      <c r="C307" s="71" t="s">
        <v>557</v>
      </c>
      <c r="D307" s="193" t="s">
        <v>14</v>
      </c>
      <c r="E307" s="194"/>
      <c r="F307" s="194"/>
      <c r="G307" s="194"/>
      <c r="H307" s="54"/>
      <c r="I307" s="59"/>
      <c r="J307" s="59"/>
    </row>
    <row r="308" spans="1:10" s="79" customFormat="1" x14ac:dyDescent="0.2">
      <c r="A308" s="80" t="s">
        <v>109</v>
      </c>
      <c r="B308" s="80" t="s">
        <v>166</v>
      </c>
      <c r="C308" s="80" t="s">
        <v>246</v>
      </c>
      <c r="D308" s="80" t="s">
        <v>414</v>
      </c>
      <c r="E308" s="80" t="s">
        <v>480</v>
      </c>
      <c r="F308" s="80"/>
      <c r="G308" s="82">
        <v>1</v>
      </c>
      <c r="H308" s="83" t="s">
        <v>554</v>
      </c>
      <c r="I308" s="84"/>
      <c r="J308" s="84">
        <f>I308*G308</f>
        <v>0</v>
      </c>
    </row>
    <row r="309" spans="1:10" x14ac:dyDescent="0.2">
      <c r="A309" s="52"/>
      <c r="B309" s="52"/>
      <c r="C309" s="52"/>
      <c r="D309" s="52" t="s">
        <v>21</v>
      </c>
      <c r="E309" s="52"/>
      <c r="F309" s="52" t="s">
        <v>21</v>
      </c>
      <c r="G309" s="69" t="s">
        <v>19</v>
      </c>
      <c r="H309" s="54"/>
      <c r="I309" s="59"/>
      <c r="J309" s="59"/>
    </row>
    <row r="310" spans="1:10" s="79" customFormat="1" x14ac:dyDescent="0.2">
      <c r="A310" s="80" t="s">
        <v>110</v>
      </c>
      <c r="B310" s="80" t="s">
        <v>166</v>
      </c>
      <c r="C310" s="80" t="s">
        <v>247</v>
      </c>
      <c r="D310" s="80" t="s">
        <v>415</v>
      </c>
      <c r="E310" s="80" t="s">
        <v>480</v>
      </c>
      <c r="F310" s="80"/>
      <c r="G310" s="82">
        <v>1</v>
      </c>
      <c r="H310" s="83" t="s">
        <v>554</v>
      </c>
      <c r="I310" s="84"/>
      <c r="J310" s="84">
        <f t="shared" ref="J310" si="17">I310*G310</f>
        <v>0</v>
      </c>
    </row>
    <row r="311" spans="1:10" x14ac:dyDescent="0.2">
      <c r="A311" s="52"/>
      <c r="B311" s="52"/>
      <c r="C311" s="52"/>
      <c r="D311" s="52" t="s">
        <v>21</v>
      </c>
      <c r="E311" s="52"/>
      <c r="F311" s="52" t="s">
        <v>21</v>
      </c>
      <c r="G311" s="69" t="s">
        <v>19</v>
      </c>
      <c r="H311" s="54"/>
      <c r="I311" s="59"/>
      <c r="J311" s="59"/>
    </row>
    <row r="312" spans="1:10" s="79" customFormat="1" x14ac:dyDescent="0.2">
      <c r="A312" s="80" t="s">
        <v>111</v>
      </c>
      <c r="B312" s="80" t="s">
        <v>166</v>
      </c>
      <c r="C312" s="80" t="s">
        <v>661</v>
      </c>
      <c r="D312" s="80" t="s">
        <v>662</v>
      </c>
      <c r="E312" s="80" t="s">
        <v>480</v>
      </c>
      <c r="F312" s="80"/>
      <c r="G312" s="82">
        <v>1</v>
      </c>
      <c r="H312" s="83" t="s">
        <v>554</v>
      </c>
      <c r="I312" s="84"/>
      <c r="J312" s="84">
        <f t="shared" ref="J312" si="18">I312*G312</f>
        <v>0</v>
      </c>
    </row>
    <row r="313" spans="1:10" x14ac:dyDescent="0.2">
      <c r="A313" s="52"/>
      <c r="B313" s="52"/>
      <c r="C313" s="52"/>
      <c r="D313" s="52" t="s">
        <v>21</v>
      </c>
      <c r="E313" s="52"/>
      <c r="F313" s="52" t="s">
        <v>21</v>
      </c>
      <c r="G313" s="69" t="s">
        <v>19</v>
      </c>
      <c r="H313" s="54"/>
      <c r="I313" s="59"/>
      <c r="J313" s="59"/>
    </row>
    <row r="314" spans="1:10" s="79" customFormat="1" x14ac:dyDescent="0.2">
      <c r="A314" s="80" t="s">
        <v>112</v>
      </c>
      <c r="B314" s="80" t="s">
        <v>166</v>
      </c>
      <c r="C314" s="80" t="s">
        <v>248</v>
      </c>
      <c r="D314" s="80" t="s">
        <v>416</v>
      </c>
      <c r="E314" s="80" t="s">
        <v>480</v>
      </c>
      <c r="F314" s="80"/>
      <c r="G314" s="82">
        <v>1</v>
      </c>
      <c r="H314" s="83" t="s">
        <v>554</v>
      </c>
      <c r="I314" s="84"/>
      <c r="J314" s="84">
        <f t="shared" ref="J314" si="19">I314*G314</f>
        <v>0</v>
      </c>
    </row>
    <row r="315" spans="1:10" x14ac:dyDescent="0.2">
      <c r="A315" s="52"/>
      <c r="B315" s="52"/>
      <c r="C315" s="52"/>
      <c r="D315" s="52" t="s">
        <v>21</v>
      </c>
      <c r="E315" s="52"/>
      <c r="F315" s="52" t="s">
        <v>21</v>
      </c>
      <c r="G315" s="69" t="s">
        <v>19</v>
      </c>
      <c r="H315" s="54"/>
      <c r="I315" s="59"/>
      <c r="J315" s="59"/>
    </row>
    <row r="316" spans="1:10" s="79" customFormat="1" x14ac:dyDescent="0.2">
      <c r="A316" s="80" t="s">
        <v>113</v>
      </c>
      <c r="B316" s="80" t="s">
        <v>166</v>
      </c>
      <c r="C316" s="80" t="s">
        <v>249</v>
      </c>
      <c r="D316" s="80" t="s">
        <v>417</v>
      </c>
      <c r="E316" s="80" t="s">
        <v>480</v>
      </c>
      <c r="F316" s="80"/>
      <c r="G316" s="82">
        <v>1</v>
      </c>
      <c r="H316" s="83" t="s">
        <v>554</v>
      </c>
      <c r="I316" s="84"/>
      <c r="J316" s="84">
        <f t="shared" ref="J316" si="20">I316*G316</f>
        <v>0</v>
      </c>
    </row>
    <row r="317" spans="1:10" x14ac:dyDescent="0.2">
      <c r="A317" s="52"/>
      <c r="B317" s="52"/>
      <c r="C317" s="52"/>
      <c r="D317" s="52" t="s">
        <v>21</v>
      </c>
      <c r="E317" s="52"/>
      <c r="F317" s="52" t="s">
        <v>21</v>
      </c>
      <c r="G317" s="69" t="s">
        <v>19</v>
      </c>
      <c r="H317" s="54"/>
      <c r="I317" s="59"/>
      <c r="J317" s="59"/>
    </row>
    <row r="318" spans="1:10" s="79" customFormat="1" x14ac:dyDescent="0.2">
      <c r="A318" s="80" t="s">
        <v>114</v>
      </c>
      <c r="B318" s="80" t="s">
        <v>166</v>
      </c>
      <c r="C318" s="80" t="s">
        <v>250</v>
      </c>
      <c r="D318" s="80" t="s">
        <v>418</v>
      </c>
      <c r="E318" s="80" t="s">
        <v>480</v>
      </c>
      <c r="F318" s="80"/>
      <c r="G318" s="82">
        <v>1</v>
      </c>
      <c r="H318" s="83" t="s">
        <v>554</v>
      </c>
      <c r="I318" s="84"/>
      <c r="J318" s="84">
        <f t="shared" ref="J318" si="21">I318*G318</f>
        <v>0</v>
      </c>
    </row>
    <row r="319" spans="1:10" x14ac:dyDescent="0.2">
      <c r="A319" s="52"/>
      <c r="B319" s="52"/>
      <c r="C319" s="52"/>
      <c r="D319" s="52" t="s">
        <v>21</v>
      </c>
      <c r="E319" s="52"/>
      <c r="F319" s="52" t="s">
        <v>21</v>
      </c>
      <c r="G319" s="69" t="s">
        <v>19</v>
      </c>
      <c r="H319" s="54"/>
      <c r="I319" s="59"/>
      <c r="J319" s="59"/>
    </row>
    <row r="320" spans="1:10" s="79" customFormat="1" x14ac:dyDescent="0.2">
      <c r="A320" s="80" t="s">
        <v>115</v>
      </c>
      <c r="B320" s="80" t="s">
        <v>166</v>
      </c>
      <c r="C320" s="80" t="s">
        <v>251</v>
      </c>
      <c r="D320" s="80" t="s">
        <v>419</v>
      </c>
      <c r="E320" s="80" t="s">
        <v>481</v>
      </c>
      <c r="F320" s="80"/>
      <c r="G320" s="82">
        <v>2</v>
      </c>
      <c r="H320" s="83" t="s">
        <v>554</v>
      </c>
      <c r="I320" s="84"/>
      <c r="J320" s="84">
        <f t="shared" ref="J320" si="22">I320*G320</f>
        <v>0</v>
      </c>
    </row>
    <row r="321" spans="1:10" x14ac:dyDescent="0.2">
      <c r="A321" s="52"/>
      <c r="B321" s="52"/>
      <c r="C321" s="52"/>
      <c r="D321" s="52" t="s">
        <v>651</v>
      </c>
      <c r="E321" s="52"/>
      <c r="F321" s="52" t="s">
        <v>651</v>
      </c>
      <c r="G321" s="69" t="s">
        <v>19</v>
      </c>
      <c r="H321" s="54"/>
      <c r="I321" s="59"/>
      <c r="J321" s="59"/>
    </row>
    <row r="322" spans="1:10" s="79" customFormat="1" x14ac:dyDescent="0.2">
      <c r="A322" s="80" t="s">
        <v>116</v>
      </c>
      <c r="B322" s="80" t="s">
        <v>166</v>
      </c>
      <c r="C322" s="80" t="s">
        <v>252</v>
      </c>
      <c r="D322" s="80" t="s">
        <v>420</v>
      </c>
      <c r="E322" s="80" t="s">
        <v>481</v>
      </c>
      <c r="F322" s="80"/>
      <c r="G322" s="82">
        <v>2</v>
      </c>
      <c r="H322" s="83" t="s">
        <v>554</v>
      </c>
      <c r="I322" s="84"/>
      <c r="J322" s="84">
        <f t="shared" ref="J322" si="23">I322*G322</f>
        <v>0</v>
      </c>
    </row>
    <row r="323" spans="1:10" x14ac:dyDescent="0.2">
      <c r="A323" s="52"/>
      <c r="B323" s="52"/>
      <c r="C323" s="52"/>
      <c r="D323" s="52" t="s">
        <v>651</v>
      </c>
      <c r="E323" s="52"/>
      <c r="F323" s="52" t="s">
        <v>651</v>
      </c>
      <c r="G323" s="69" t="s">
        <v>19</v>
      </c>
      <c r="H323" s="54"/>
      <c r="I323" s="59"/>
      <c r="J323" s="59"/>
    </row>
    <row r="324" spans="1:10" s="79" customFormat="1" x14ac:dyDescent="0.2">
      <c r="A324" s="80" t="s">
        <v>117</v>
      </c>
      <c r="B324" s="80" t="s">
        <v>166</v>
      </c>
      <c r="C324" s="80" t="s">
        <v>253</v>
      </c>
      <c r="D324" s="80" t="s">
        <v>421</v>
      </c>
      <c r="E324" s="80" t="s">
        <v>480</v>
      </c>
      <c r="F324" s="80"/>
      <c r="G324" s="82">
        <v>14.4</v>
      </c>
      <c r="H324" s="83" t="s">
        <v>554</v>
      </c>
      <c r="I324" s="84"/>
      <c r="J324" s="84">
        <f t="shared" ref="J324" si="24">I324*G324</f>
        <v>0</v>
      </c>
    </row>
    <row r="325" spans="1:10" x14ac:dyDescent="0.2">
      <c r="A325" s="52"/>
      <c r="B325" s="52"/>
      <c r="C325" s="52"/>
      <c r="D325" s="52" t="s">
        <v>663</v>
      </c>
      <c r="E325" s="52"/>
      <c r="F325" s="52" t="s">
        <v>663</v>
      </c>
      <c r="G325" s="69" t="s">
        <v>19</v>
      </c>
      <c r="H325" s="54"/>
      <c r="I325" s="59"/>
      <c r="J325" s="59"/>
    </row>
    <row r="326" spans="1:10" s="79" customFormat="1" x14ac:dyDescent="0.2">
      <c r="A326" s="80" t="s">
        <v>118</v>
      </c>
      <c r="B326" s="80" t="s">
        <v>166</v>
      </c>
      <c r="C326" s="80" t="s">
        <v>254</v>
      </c>
      <c r="D326" s="80" t="s">
        <v>422</v>
      </c>
      <c r="E326" s="80" t="s">
        <v>480</v>
      </c>
      <c r="F326" s="80"/>
      <c r="G326" s="82">
        <v>14.4</v>
      </c>
      <c r="H326" s="83" t="s">
        <v>554</v>
      </c>
      <c r="I326" s="84"/>
      <c r="J326" s="84">
        <f t="shared" ref="J326" si="25">I326*G326</f>
        <v>0</v>
      </c>
    </row>
    <row r="327" spans="1:10" x14ac:dyDescent="0.2">
      <c r="A327" s="52"/>
      <c r="B327" s="52"/>
      <c r="C327" s="52"/>
      <c r="D327" s="52" t="s">
        <v>663</v>
      </c>
      <c r="E327" s="52"/>
      <c r="F327" s="52" t="s">
        <v>663</v>
      </c>
      <c r="G327" s="69" t="s">
        <v>19</v>
      </c>
      <c r="H327" s="54"/>
      <c r="I327" s="59"/>
      <c r="J327" s="59"/>
    </row>
    <row r="328" spans="1:10" s="79" customFormat="1" x14ac:dyDescent="0.2">
      <c r="A328" s="80" t="s">
        <v>119</v>
      </c>
      <c r="B328" s="80" t="s">
        <v>166</v>
      </c>
      <c r="C328" s="80" t="s">
        <v>255</v>
      </c>
      <c r="D328" s="80" t="s">
        <v>423</v>
      </c>
      <c r="E328" s="80" t="s">
        <v>480</v>
      </c>
      <c r="F328" s="80"/>
      <c r="G328" s="82">
        <v>14.4</v>
      </c>
      <c r="H328" s="83" t="s">
        <v>554</v>
      </c>
      <c r="I328" s="84"/>
      <c r="J328" s="84">
        <f t="shared" ref="J328" si="26">I328*G328</f>
        <v>0</v>
      </c>
    </row>
    <row r="329" spans="1:10" x14ac:dyDescent="0.2">
      <c r="A329" s="52"/>
      <c r="B329" s="52"/>
      <c r="C329" s="52"/>
      <c r="D329" s="52" t="s">
        <v>424</v>
      </c>
      <c r="E329" s="52"/>
      <c r="F329" s="52"/>
      <c r="G329" s="53"/>
      <c r="H329" s="54"/>
      <c r="I329" s="59"/>
      <c r="J329" s="59"/>
    </row>
    <row r="330" spans="1:10" x14ac:dyDescent="0.2">
      <c r="A330" s="52"/>
      <c r="B330" s="52"/>
      <c r="C330" s="52"/>
      <c r="D330" s="52" t="s">
        <v>663</v>
      </c>
      <c r="E330" s="52"/>
      <c r="F330" s="52" t="s">
        <v>663</v>
      </c>
      <c r="G330" s="69" t="s">
        <v>19</v>
      </c>
      <c r="H330" s="54"/>
      <c r="I330" s="59"/>
      <c r="J330" s="59"/>
    </row>
    <row r="331" spans="1:10" ht="25.7" customHeight="1" x14ac:dyDescent="0.2">
      <c r="A331" s="54"/>
      <c r="B331" s="54"/>
      <c r="C331" s="71" t="s">
        <v>557</v>
      </c>
      <c r="D331" s="193" t="s">
        <v>424</v>
      </c>
      <c r="E331" s="194"/>
      <c r="F331" s="194"/>
      <c r="G331" s="194"/>
      <c r="H331" s="54"/>
      <c r="I331" s="59"/>
      <c r="J331" s="59"/>
    </row>
    <row r="332" spans="1:10" s="79" customFormat="1" x14ac:dyDescent="0.2">
      <c r="A332" s="80" t="s">
        <v>120</v>
      </c>
      <c r="B332" s="80" t="s">
        <v>166</v>
      </c>
      <c r="C332" s="80" t="s">
        <v>256</v>
      </c>
      <c r="D332" s="80" t="s">
        <v>425</v>
      </c>
      <c r="E332" s="80" t="s">
        <v>480</v>
      </c>
      <c r="F332" s="80"/>
      <c r="G332" s="82">
        <v>129.63999999999999</v>
      </c>
      <c r="H332" s="83" t="s">
        <v>554</v>
      </c>
      <c r="I332" s="84"/>
      <c r="J332" s="84">
        <f>I332*G332</f>
        <v>0</v>
      </c>
    </row>
    <row r="333" spans="1:10" x14ac:dyDescent="0.2">
      <c r="A333" s="52"/>
      <c r="B333" s="52"/>
      <c r="C333" s="52"/>
      <c r="D333" s="52" t="s">
        <v>664</v>
      </c>
      <c r="E333" s="52"/>
      <c r="F333" s="52" t="s">
        <v>664</v>
      </c>
      <c r="G333" s="69" t="s">
        <v>19</v>
      </c>
      <c r="H333" s="54"/>
      <c r="I333" s="59"/>
      <c r="J333" s="59"/>
    </row>
    <row r="334" spans="1:10" s="79" customFormat="1" x14ac:dyDescent="0.2">
      <c r="A334" s="80" t="s">
        <v>121</v>
      </c>
      <c r="B334" s="80" t="s">
        <v>166</v>
      </c>
      <c r="C334" s="80" t="s">
        <v>257</v>
      </c>
      <c r="D334" s="80" t="s">
        <v>426</v>
      </c>
      <c r="E334" s="80" t="s">
        <v>480</v>
      </c>
      <c r="F334" s="80"/>
      <c r="G334" s="82">
        <v>14.4</v>
      </c>
      <c r="H334" s="83" t="s">
        <v>554</v>
      </c>
      <c r="I334" s="84"/>
      <c r="J334" s="84">
        <f>I334*G334</f>
        <v>0</v>
      </c>
    </row>
    <row r="335" spans="1:10" ht="25.5" x14ac:dyDescent="0.2">
      <c r="A335" s="54"/>
      <c r="B335" s="54"/>
      <c r="C335" s="54"/>
      <c r="D335" s="68" t="s">
        <v>427</v>
      </c>
      <c r="E335" s="54"/>
      <c r="F335" s="54"/>
      <c r="G335" s="54"/>
      <c r="H335" s="54"/>
      <c r="I335" s="59"/>
      <c r="J335" s="59"/>
    </row>
    <row r="336" spans="1:10" x14ac:dyDescent="0.2">
      <c r="A336" s="52"/>
      <c r="B336" s="52"/>
      <c r="C336" s="52"/>
      <c r="D336" s="52" t="s">
        <v>663</v>
      </c>
      <c r="E336" s="52"/>
      <c r="F336" s="52" t="s">
        <v>663</v>
      </c>
      <c r="G336" s="69" t="s">
        <v>19</v>
      </c>
      <c r="H336" s="54"/>
      <c r="I336" s="59"/>
      <c r="J336" s="59"/>
    </row>
    <row r="337" spans="1:10" ht="12.95" customHeight="1" x14ac:dyDescent="0.2">
      <c r="A337" s="54"/>
      <c r="B337" s="54"/>
      <c r="C337" s="71" t="s">
        <v>557</v>
      </c>
      <c r="D337" s="193" t="s">
        <v>427</v>
      </c>
      <c r="E337" s="194"/>
      <c r="F337" s="194"/>
      <c r="G337" s="194"/>
      <c r="H337" s="54"/>
      <c r="I337" s="59"/>
      <c r="J337" s="59"/>
    </row>
    <row r="338" spans="1:10" s="79" customFormat="1" x14ac:dyDescent="0.2">
      <c r="A338" s="90" t="s">
        <v>122</v>
      </c>
      <c r="B338" s="90" t="s">
        <v>166</v>
      </c>
      <c r="C338" s="90" t="s">
        <v>665</v>
      </c>
      <c r="D338" s="90" t="s">
        <v>666</v>
      </c>
      <c r="E338" s="90" t="s">
        <v>481</v>
      </c>
      <c r="F338" s="90"/>
      <c r="G338" s="91">
        <v>1</v>
      </c>
      <c r="H338" s="92" t="s">
        <v>667</v>
      </c>
      <c r="I338" s="84"/>
      <c r="J338" s="84">
        <f>I338*G338</f>
        <v>0</v>
      </c>
    </row>
    <row r="339" spans="1:10" x14ac:dyDescent="0.2">
      <c r="A339" s="72"/>
      <c r="B339" s="72"/>
      <c r="C339" s="72"/>
      <c r="D339" s="72" t="s">
        <v>21</v>
      </c>
      <c r="E339" s="72"/>
      <c r="F339" s="72" t="s">
        <v>21</v>
      </c>
      <c r="G339" s="93" t="s">
        <v>19</v>
      </c>
      <c r="H339" s="54"/>
      <c r="I339" s="59"/>
      <c r="J339" s="59"/>
    </row>
    <row r="340" spans="1:10" ht="38.450000000000003" customHeight="1" x14ac:dyDescent="0.2">
      <c r="A340" s="54"/>
      <c r="B340" s="54"/>
      <c r="C340" s="71" t="s">
        <v>557</v>
      </c>
      <c r="D340" s="193" t="s">
        <v>668</v>
      </c>
      <c r="E340" s="194"/>
      <c r="F340" s="194"/>
      <c r="G340" s="194"/>
      <c r="H340" s="54"/>
      <c r="I340" s="59"/>
      <c r="J340" s="59"/>
    </row>
    <row r="341" spans="1:10" s="79" customFormat="1" x14ac:dyDescent="0.2">
      <c r="A341" s="90" t="s">
        <v>123</v>
      </c>
      <c r="B341" s="90" t="s">
        <v>166</v>
      </c>
      <c r="C341" s="90" t="s">
        <v>669</v>
      </c>
      <c r="D341" s="90" t="s">
        <v>670</v>
      </c>
      <c r="E341" s="90" t="s">
        <v>671</v>
      </c>
      <c r="F341" s="90"/>
      <c r="G341" s="91">
        <v>1</v>
      </c>
      <c r="H341" s="92" t="s">
        <v>667</v>
      </c>
      <c r="I341" s="84"/>
      <c r="J341" s="84">
        <f>I341*G341</f>
        <v>0</v>
      </c>
    </row>
    <row r="342" spans="1:10" x14ac:dyDescent="0.2">
      <c r="A342" s="72"/>
      <c r="B342" s="72"/>
      <c r="C342" s="72"/>
      <c r="D342" s="72" t="s">
        <v>21</v>
      </c>
      <c r="E342" s="72"/>
      <c r="F342" s="72" t="s">
        <v>21</v>
      </c>
      <c r="G342" s="93" t="s">
        <v>19</v>
      </c>
      <c r="H342" s="54"/>
      <c r="I342" s="59"/>
      <c r="J342" s="59"/>
    </row>
    <row r="343" spans="1:10" s="79" customFormat="1" x14ac:dyDescent="0.2">
      <c r="A343" s="90" t="s">
        <v>124</v>
      </c>
      <c r="B343" s="90" t="s">
        <v>166</v>
      </c>
      <c r="C343" s="90" t="s">
        <v>672</v>
      </c>
      <c r="D343" s="90" t="s">
        <v>673</v>
      </c>
      <c r="E343" s="90" t="s">
        <v>481</v>
      </c>
      <c r="F343" s="90"/>
      <c r="G343" s="91">
        <v>1</v>
      </c>
      <c r="H343" s="92" t="s">
        <v>667</v>
      </c>
      <c r="I343" s="84"/>
      <c r="J343" s="84">
        <f>I343*G343</f>
        <v>0</v>
      </c>
    </row>
    <row r="344" spans="1:10" x14ac:dyDescent="0.2">
      <c r="A344" s="72"/>
      <c r="B344" s="72"/>
      <c r="C344" s="72"/>
      <c r="D344" s="72" t="s">
        <v>21</v>
      </c>
      <c r="E344" s="72"/>
      <c r="F344" s="72" t="s">
        <v>21</v>
      </c>
      <c r="G344" s="93" t="s">
        <v>19</v>
      </c>
      <c r="H344" s="54"/>
      <c r="I344" s="59"/>
      <c r="J344" s="59"/>
    </row>
    <row r="345" spans="1:10" s="79" customFormat="1" x14ac:dyDescent="0.2">
      <c r="A345" s="90" t="s">
        <v>125</v>
      </c>
      <c r="B345" s="90" t="s">
        <v>166</v>
      </c>
      <c r="C345" s="90" t="s">
        <v>258</v>
      </c>
      <c r="D345" s="90" t="s">
        <v>429</v>
      </c>
      <c r="E345" s="90" t="s">
        <v>479</v>
      </c>
      <c r="F345" s="90"/>
      <c r="G345" s="91">
        <v>0.36</v>
      </c>
      <c r="H345" s="92" t="s">
        <v>554</v>
      </c>
      <c r="I345" s="84"/>
      <c r="J345" s="84">
        <f>I345*G345</f>
        <v>0</v>
      </c>
    </row>
    <row r="346" spans="1:10" x14ac:dyDescent="0.2">
      <c r="A346" s="72"/>
      <c r="B346" s="72"/>
      <c r="C346" s="72"/>
      <c r="D346" s="72" t="s">
        <v>674</v>
      </c>
      <c r="E346" s="72"/>
      <c r="F346" s="72" t="s">
        <v>674</v>
      </c>
      <c r="G346" s="93" t="s">
        <v>19</v>
      </c>
      <c r="H346" s="54"/>
      <c r="I346" s="59"/>
      <c r="J346" s="59"/>
    </row>
    <row r="347" spans="1:10" ht="12.95" customHeight="1" x14ac:dyDescent="0.2">
      <c r="A347" s="54"/>
      <c r="B347" s="54"/>
      <c r="C347" s="71" t="s">
        <v>557</v>
      </c>
      <c r="D347" s="193" t="s">
        <v>675</v>
      </c>
      <c r="E347" s="194"/>
      <c r="F347" s="194"/>
      <c r="G347" s="194"/>
      <c r="H347" s="54"/>
      <c r="I347" s="59"/>
      <c r="J347" s="59"/>
    </row>
    <row r="348" spans="1:10" s="79" customFormat="1" x14ac:dyDescent="0.2">
      <c r="A348" s="90" t="s">
        <v>126</v>
      </c>
      <c r="B348" s="90" t="s">
        <v>166</v>
      </c>
      <c r="C348" s="90" t="s">
        <v>259</v>
      </c>
      <c r="D348" s="90" t="s">
        <v>430</v>
      </c>
      <c r="E348" s="90" t="s">
        <v>485</v>
      </c>
      <c r="F348" s="90"/>
      <c r="G348" s="91">
        <v>0.18</v>
      </c>
      <c r="H348" s="92" t="s">
        <v>554</v>
      </c>
      <c r="I348" s="84"/>
      <c r="J348" s="84">
        <f>I348*G348</f>
        <v>0</v>
      </c>
    </row>
    <row r="349" spans="1:10" x14ac:dyDescent="0.2">
      <c r="A349" s="72"/>
      <c r="B349" s="72"/>
      <c r="C349" s="72"/>
      <c r="D349" s="72" t="s">
        <v>676</v>
      </c>
      <c r="E349" s="72"/>
      <c r="F349" s="72" t="s">
        <v>676</v>
      </c>
      <c r="G349" s="93" t="s">
        <v>19</v>
      </c>
      <c r="H349" s="54"/>
      <c r="I349" s="59"/>
      <c r="J349" s="59"/>
    </row>
    <row r="350" spans="1:10" ht="12.95" customHeight="1" x14ac:dyDescent="0.2">
      <c r="A350" s="54"/>
      <c r="B350" s="54"/>
      <c r="C350" s="71" t="s">
        <v>557</v>
      </c>
      <c r="D350" s="193" t="s">
        <v>677</v>
      </c>
      <c r="E350" s="194"/>
      <c r="F350" s="194"/>
      <c r="G350" s="194"/>
      <c r="H350" s="54"/>
      <c r="I350" s="59"/>
      <c r="J350" s="59"/>
    </row>
    <row r="351" spans="1:10" s="79" customFormat="1" x14ac:dyDescent="0.2">
      <c r="A351" s="90" t="s">
        <v>127</v>
      </c>
      <c r="B351" s="90" t="s">
        <v>166</v>
      </c>
      <c r="C351" s="90" t="s">
        <v>260</v>
      </c>
      <c r="D351" s="90" t="s">
        <v>431</v>
      </c>
      <c r="E351" s="90" t="s">
        <v>481</v>
      </c>
      <c r="F351" s="90"/>
      <c r="G351" s="91">
        <v>1</v>
      </c>
      <c r="H351" s="92"/>
      <c r="I351" s="84"/>
      <c r="J351" s="84">
        <f>I351*G351</f>
        <v>0</v>
      </c>
    </row>
    <row r="352" spans="1:10" x14ac:dyDescent="0.2">
      <c r="A352" s="72"/>
      <c r="B352" s="72"/>
      <c r="C352" s="72"/>
      <c r="D352" s="72" t="s">
        <v>678</v>
      </c>
      <c r="E352" s="72"/>
      <c r="F352" s="72" t="s">
        <v>678</v>
      </c>
      <c r="G352" s="93" t="s">
        <v>19</v>
      </c>
      <c r="H352" s="54"/>
      <c r="I352" s="59"/>
      <c r="J352" s="59"/>
    </row>
    <row r="353" spans="1:10" s="79" customFormat="1" x14ac:dyDescent="0.2">
      <c r="A353" s="90" t="s">
        <v>128</v>
      </c>
      <c r="B353" s="90" t="s">
        <v>166</v>
      </c>
      <c r="C353" s="90" t="s">
        <v>261</v>
      </c>
      <c r="D353" s="90" t="s">
        <v>432</v>
      </c>
      <c r="E353" s="90" t="s">
        <v>479</v>
      </c>
      <c r="F353" s="90"/>
      <c r="G353" s="91">
        <v>2.79</v>
      </c>
      <c r="H353" s="92"/>
      <c r="I353" s="84"/>
      <c r="J353" s="84">
        <f>I353*G353</f>
        <v>0</v>
      </c>
    </row>
    <row r="354" spans="1:10" x14ac:dyDescent="0.2">
      <c r="A354" s="72"/>
      <c r="B354" s="72"/>
      <c r="C354" s="72"/>
      <c r="D354" s="72" t="s">
        <v>679</v>
      </c>
      <c r="E354" s="72"/>
      <c r="F354" s="72" t="s">
        <v>679</v>
      </c>
      <c r="G354" s="73">
        <v>2.7</v>
      </c>
      <c r="H354" s="54"/>
      <c r="I354" s="59"/>
      <c r="J354" s="59"/>
    </row>
    <row r="355" spans="1:10" x14ac:dyDescent="0.2">
      <c r="A355" s="72"/>
      <c r="B355" s="72"/>
      <c r="C355" s="72"/>
      <c r="D355" s="72" t="s">
        <v>680</v>
      </c>
      <c r="E355" s="72"/>
      <c r="F355" s="72" t="s">
        <v>680</v>
      </c>
      <c r="G355" s="73">
        <v>0.09</v>
      </c>
      <c r="H355" s="54"/>
      <c r="I355" s="59"/>
      <c r="J355" s="59"/>
    </row>
    <row r="356" spans="1:10" s="79" customFormat="1" x14ac:dyDescent="0.2">
      <c r="A356" s="90" t="s">
        <v>129</v>
      </c>
      <c r="B356" s="90" t="s">
        <v>166</v>
      </c>
      <c r="C356" s="90" t="s">
        <v>262</v>
      </c>
      <c r="D356" s="90" t="s">
        <v>433</v>
      </c>
      <c r="E356" s="90" t="s">
        <v>482</v>
      </c>
      <c r="F356" s="90"/>
      <c r="G356" s="91">
        <v>8</v>
      </c>
      <c r="H356" s="92" t="s">
        <v>554</v>
      </c>
      <c r="I356" s="84"/>
      <c r="J356" s="84">
        <f>I356*G356</f>
        <v>0</v>
      </c>
    </row>
    <row r="357" spans="1:10" x14ac:dyDescent="0.2">
      <c r="A357" s="72"/>
      <c r="B357" s="72"/>
      <c r="C357" s="72"/>
      <c r="D357" s="72" t="s">
        <v>605</v>
      </c>
      <c r="E357" s="72"/>
      <c r="F357" s="72" t="s">
        <v>605</v>
      </c>
      <c r="G357" s="73">
        <v>3</v>
      </c>
      <c r="H357" s="54"/>
      <c r="I357" s="59"/>
      <c r="J357" s="59"/>
    </row>
    <row r="358" spans="1:10" x14ac:dyDescent="0.2">
      <c r="A358" s="72"/>
      <c r="B358" s="72"/>
      <c r="C358" s="72"/>
      <c r="D358" s="72" t="s">
        <v>606</v>
      </c>
      <c r="E358" s="72"/>
      <c r="F358" s="72" t="s">
        <v>606</v>
      </c>
      <c r="G358" s="73">
        <v>5</v>
      </c>
      <c r="H358" s="54"/>
      <c r="I358" s="59"/>
      <c r="J358" s="59"/>
    </row>
    <row r="359" spans="1:10" ht="12.95" customHeight="1" x14ac:dyDescent="0.2">
      <c r="A359" s="54"/>
      <c r="B359" s="54"/>
      <c r="C359" s="71" t="s">
        <v>557</v>
      </c>
      <c r="D359" s="193" t="s">
        <v>681</v>
      </c>
      <c r="E359" s="194"/>
      <c r="F359" s="194"/>
      <c r="G359" s="194"/>
      <c r="H359" s="54"/>
      <c r="I359" s="59"/>
      <c r="J359" s="59"/>
    </row>
    <row r="360" spans="1:10" s="79" customFormat="1" x14ac:dyDescent="0.2">
      <c r="A360" s="90" t="s">
        <v>130</v>
      </c>
      <c r="B360" s="90" t="s">
        <v>166</v>
      </c>
      <c r="C360" s="90" t="s">
        <v>263</v>
      </c>
      <c r="D360" s="90" t="s">
        <v>434</v>
      </c>
      <c r="E360" s="90" t="s">
        <v>482</v>
      </c>
      <c r="F360" s="90"/>
      <c r="G360" s="91">
        <v>13</v>
      </c>
      <c r="H360" s="92" t="s">
        <v>554</v>
      </c>
      <c r="I360" s="84"/>
      <c r="J360" s="84">
        <f>I360*G360</f>
        <v>0</v>
      </c>
    </row>
    <row r="361" spans="1:10" x14ac:dyDescent="0.2">
      <c r="A361" s="72"/>
      <c r="B361" s="72"/>
      <c r="C361" s="72"/>
      <c r="D361" s="72" t="s">
        <v>682</v>
      </c>
      <c r="E361" s="72"/>
      <c r="F361" s="72" t="s">
        <v>682</v>
      </c>
      <c r="G361" s="73">
        <v>3</v>
      </c>
      <c r="H361" s="54"/>
      <c r="I361" s="59"/>
      <c r="J361" s="59"/>
    </row>
    <row r="362" spans="1:10" x14ac:dyDescent="0.2">
      <c r="A362" s="72"/>
      <c r="B362" s="72"/>
      <c r="C362" s="72"/>
      <c r="D362" s="72" t="s">
        <v>608</v>
      </c>
      <c r="E362" s="72"/>
      <c r="F362" s="72" t="s">
        <v>608</v>
      </c>
      <c r="G362" s="73">
        <v>4</v>
      </c>
      <c r="H362" s="54"/>
      <c r="I362" s="59"/>
      <c r="J362" s="59"/>
    </row>
    <row r="363" spans="1:10" x14ac:dyDescent="0.2">
      <c r="A363" s="72"/>
      <c r="B363" s="72"/>
      <c r="C363" s="72"/>
      <c r="D363" s="72" t="s">
        <v>683</v>
      </c>
      <c r="E363" s="72"/>
      <c r="F363" s="72" t="s">
        <v>683</v>
      </c>
      <c r="G363" s="73">
        <v>6</v>
      </c>
      <c r="H363" s="54"/>
      <c r="I363" s="59"/>
      <c r="J363" s="59"/>
    </row>
    <row r="364" spans="1:10" ht="12.95" customHeight="1" x14ac:dyDescent="0.2">
      <c r="A364" s="54"/>
      <c r="B364" s="54"/>
      <c r="C364" s="71" t="s">
        <v>557</v>
      </c>
      <c r="D364" s="193" t="s">
        <v>684</v>
      </c>
      <c r="E364" s="194"/>
      <c r="F364" s="194"/>
      <c r="G364" s="194"/>
      <c r="H364" s="54"/>
      <c r="I364" s="59"/>
      <c r="J364" s="59"/>
    </row>
    <row r="365" spans="1:10" s="79" customFormat="1" x14ac:dyDescent="0.2">
      <c r="A365" s="90" t="s">
        <v>131</v>
      </c>
      <c r="B365" s="90" t="s">
        <v>166</v>
      </c>
      <c r="C365" s="90" t="s">
        <v>264</v>
      </c>
      <c r="D365" s="90" t="s">
        <v>435</v>
      </c>
      <c r="E365" s="90" t="s">
        <v>481</v>
      </c>
      <c r="F365" s="90"/>
      <c r="G365" s="91">
        <v>1</v>
      </c>
      <c r="H365" s="92" t="s">
        <v>554</v>
      </c>
      <c r="I365" s="84"/>
      <c r="J365" s="84">
        <f>I365*G365</f>
        <v>0</v>
      </c>
    </row>
    <row r="366" spans="1:10" x14ac:dyDescent="0.2">
      <c r="A366" s="72"/>
      <c r="B366" s="72"/>
      <c r="C366" s="72"/>
      <c r="D366" s="72" t="s">
        <v>685</v>
      </c>
      <c r="E366" s="72"/>
      <c r="F366" s="72" t="s">
        <v>685</v>
      </c>
      <c r="G366" s="93" t="s">
        <v>19</v>
      </c>
      <c r="H366" s="54"/>
      <c r="I366" s="59"/>
      <c r="J366" s="59"/>
    </row>
    <row r="367" spans="1:10" ht="12.95" customHeight="1" x14ac:dyDescent="0.2">
      <c r="A367" s="54"/>
      <c r="B367" s="54"/>
      <c r="C367" s="71" t="s">
        <v>557</v>
      </c>
      <c r="D367" s="193" t="s">
        <v>686</v>
      </c>
      <c r="E367" s="194"/>
      <c r="F367" s="194"/>
      <c r="G367" s="194"/>
      <c r="H367" s="54"/>
      <c r="I367" s="59"/>
      <c r="J367" s="59"/>
    </row>
    <row r="368" spans="1:10" s="79" customFormat="1" x14ac:dyDescent="0.2">
      <c r="A368" s="90" t="s">
        <v>132</v>
      </c>
      <c r="B368" s="90" t="s">
        <v>166</v>
      </c>
      <c r="C368" s="90" t="s">
        <v>265</v>
      </c>
      <c r="D368" s="90" t="s">
        <v>436</v>
      </c>
      <c r="E368" s="90" t="s">
        <v>481</v>
      </c>
      <c r="F368" s="90"/>
      <c r="G368" s="91">
        <v>1</v>
      </c>
      <c r="H368" s="92" t="s">
        <v>554</v>
      </c>
      <c r="I368" s="84"/>
      <c r="J368" s="84">
        <f>I368*G368</f>
        <v>0</v>
      </c>
    </row>
    <row r="369" spans="1:10" x14ac:dyDescent="0.2">
      <c r="A369" s="72"/>
      <c r="B369" s="72"/>
      <c r="C369" s="72"/>
      <c r="D369" s="72" t="s">
        <v>685</v>
      </c>
      <c r="E369" s="72"/>
      <c r="F369" s="72" t="s">
        <v>685</v>
      </c>
      <c r="G369" s="93" t="s">
        <v>19</v>
      </c>
      <c r="H369" s="54"/>
      <c r="I369" s="59"/>
      <c r="J369" s="59"/>
    </row>
    <row r="370" spans="1:10" ht="12.95" customHeight="1" x14ac:dyDescent="0.2">
      <c r="A370" s="54"/>
      <c r="B370" s="54"/>
      <c r="C370" s="71" t="s">
        <v>557</v>
      </c>
      <c r="D370" s="193" t="s">
        <v>687</v>
      </c>
      <c r="E370" s="194"/>
      <c r="F370" s="194"/>
      <c r="G370" s="194"/>
      <c r="H370" s="54"/>
      <c r="I370" s="59"/>
      <c r="J370" s="59"/>
    </row>
    <row r="371" spans="1:10" s="79" customFormat="1" x14ac:dyDescent="0.2">
      <c r="A371" s="90" t="s">
        <v>133</v>
      </c>
      <c r="B371" s="90" t="s">
        <v>166</v>
      </c>
      <c r="C371" s="90" t="s">
        <v>266</v>
      </c>
      <c r="D371" s="90" t="s">
        <v>437</v>
      </c>
      <c r="E371" s="90" t="s">
        <v>483</v>
      </c>
      <c r="F371" s="90"/>
      <c r="G371" s="91">
        <v>106.19</v>
      </c>
      <c r="H371" s="92" t="s">
        <v>554</v>
      </c>
      <c r="I371" s="84"/>
      <c r="J371" s="84">
        <f>I371*G371</f>
        <v>0</v>
      </c>
    </row>
    <row r="372" spans="1:10" x14ac:dyDescent="0.2">
      <c r="A372" s="72"/>
      <c r="B372" s="72"/>
      <c r="C372" s="72"/>
      <c r="D372" s="72" t="s">
        <v>688</v>
      </c>
      <c r="E372" s="72"/>
      <c r="F372" s="72" t="s">
        <v>688</v>
      </c>
      <c r="G372" s="93" t="s">
        <v>19</v>
      </c>
      <c r="H372" s="54"/>
      <c r="I372" s="59"/>
      <c r="J372" s="59"/>
    </row>
    <row r="373" spans="1:10" ht="13.5" thickBot="1" x14ac:dyDescent="0.25">
      <c r="A373" s="94"/>
      <c r="B373" s="94"/>
      <c r="C373" s="94"/>
      <c r="D373" s="72"/>
      <c r="E373" s="72"/>
      <c r="F373" s="72"/>
      <c r="G373" s="93"/>
      <c r="H373" s="54"/>
      <c r="I373" s="59"/>
      <c r="J373" s="59"/>
    </row>
    <row r="374" spans="1:10" s="101" customFormat="1" ht="13.5" thickBot="1" x14ac:dyDescent="0.25">
      <c r="A374" s="96"/>
      <c r="B374" s="97" t="s">
        <v>166</v>
      </c>
      <c r="C374" s="102" t="s">
        <v>849</v>
      </c>
      <c r="D374" s="98" t="s">
        <v>495</v>
      </c>
      <c r="E374" s="97"/>
      <c r="F374" s="97"/>
      <c r="G374" s="97"/>
      <c r="H374" s="97"/>
      <c r="I374" s="99"/>
      <c r="J374" s="100">
        <f>SUM(J11:J373)</f>
        <v>0</v>
      </c>
    </row>
    <row r="375" spans="1:10" x14ac:dyDescent="0.2">
      <c r="A375" s="95"/>
      <c r="B375" s="95"/>
      <c r="C375" s="95"/>
      <c r="D375" s="72"/>
      <c r="E375" s="72"/>
      <c r="F375" s="72"/>
      <c r="G375" s="93"/>
      <c r="H375" s="54"/>
      <c r="I375" s="59"/>
      <c r="J375" s="59"/>
    </row>
    <row r="376" spans="1:10" s="79" customFormat="1" x14ac:dyDescent="0.2">
      <c r="A376" s="80" t="s">
        <v>134</v>
      </c>
      <c r="B376" s="80" t="s">
        <v>167</v>
      </c>
      <c r="C376" s="80" t="s">
        <v>267</v>
      </c>
      <c r="D376" s="80" t="s">
        <v>438</v>
      </c>
      <c r="E376" s="80" t="s">
        <v>479</v>
      </c>
      <c r="F376" s="80"/>
      <c r="G376" s="82">
        <v>20</v>
      </c>
      <c r="H376" s="83" t="s">
        <v>554</v>
      </c>
      <c r="I376" s="84"/>
      <c r="J376" s="84">
        <f>I376*G376</f>
        <v>0</v>
      </c>
    </row>
    <row r="377" spans="1:10" x14ac:dyDescent="0.2">
      <c r="A377" s="52"/>
      <c r="B377" s="52"/>
      <c r="C377" s="52"/>
      <c r="D377" s="52" t="s">
        <v>689</v>
      </c>
      <c r="E377" s="52"/>
      <c r="F377" s="52" t="s">
        <v>689</v>
      </c>
      <c r="G377" s="69" t="s">
        <v>19</v>
      </c>
      <c r="H377" s="54"/>
      <c r="I377" s="59"/>
      <c r="J377" s="59"/>
    </row>
    <row r="378" spans="1:10" s="79" customFormat="1" x14ac:dyDescent="0.2">
      <c r="A378" s="80" t="s">
        <v>135</v>
      </c>
      <c r="B378" s="80" t="s">
        <v>167</v>
      </c>
      <c r="C378" s="80" t="s">
        <v>268</v>
      </c>
      <c r="D378" s="80" t="s">
        <v>439</v>
      </c>
      <c r="E378" s="80" t="s">
        <v>481</v>
      </c>
      <c r="F378" s="80"/>
      <c r="G378" s="82">
        <v>1</v>
      </c>
      <c r="H378" s="83"/>
      <c r="I378" s="84"/>
      <c r="J378" s="84">
        <f>I378*G378</f>
        <v>0</v>
      </c>
    </row>
    <row r="379" spans="1:10" x14ac:dyDescent="0.2">
      <c r="A379" s="54"/>
      <c r="B379" s="54"/>
      <c r="C379" s="54"/>
      <c r="D379" s="68" t="s">
        <v>440</v>
      </c>
      <c r="E379" s="54"/>
      <c r="F379" s="54"/>
      <c r="G379" s="54"/>
      <c r="H379" s="54"/>
      <c r="I379" s="59"/>
      <c r="J379" s="59"/>
    </row>
    <row r="380" spans="1:10" x14ac:dyDescent="0.2">
      <c r="A380" s="52"/>
      <c r="B380" s="52"/>
      <c r="C380" s="52"/>
      <c r="D380" s="52" t="s">
        <v>690</v>
      </c>
      <c r="E380" s="52"/>
      <c r="F380" s="52" t="s">
        <v>690</v>
      </c>
      <c r="G380" s="69" t="s">
        <v>19</v>
      </c>
      <c r="H380" s="54"/>
      <c r="I380" s="59"/>
      <c r="J380" s="59"/>
    </row>
    <row r="381" spans="1:10" s="79" customFormat="1" x14ac:dyDescent="0.2">
      <c r="A381" s="80" t="s">
        <v>136</v>
      </c>
      <c r="B381" s="80" t="s">
        <v>167</v>
      </c>
      <c r="C381" s="80" t="s">
        <v>269</v>
      </c>
      <c r="D381" s="80" t="s">
        <v>441</v>
      </c>
      <c r="E381" s="80" t="s">
        <v>481</v>
      </c>
      <c r="F381" s="80"/>
      <c r="G381" s="82">
        <v>8</v>
      </c>
      <c r="H381" s="83"/>
      <c r="I381" s="84"/>
      <c r="J381" s="84">
        <f>I381*G381</f>
        <v>0</v>
      </c>
    </row>
    <row r="382" spans="1:10" x14ac:dyDescent="0.2">
      <c r="A382" s="52"/>
      <c r="B382" s="52"/>
      <c r="C382" s="52"/>
      <c r="D382" s="52" t="s">
        <v>691</v>
      </c>
      <c r="E382" s="52"/>
      <c r="F382" s="52" t="s">
        <v>691</v>
      </c>
      <c r="G382" s="69" t="s">
        <v>19</v>
      </c>
      <c r="H382" s="54"/>
      <c r="I382" s="59"/>
      <c r="J382" s="59"/>
    </row>
    <row r="383" spans="1:10" s="79" customFormat="1" x14ac:dyDescent="0.2">
      <c r="A383" s="80" t="s">
        <v>137</v>
      </c>
      <c r="B383" s="80" t="s">
        <v>167</v>
      </c>
      <c r="C383" s="80" t="s">
        <v>270</v>
      </c>
      <c r="D383" s="80" t="s">
        <v>442</v>
      </c>
      <c r="E383" s="80" t="s">
        <v>481</v>
      </c>
      <c r="F383" s="80"/>
      <c r="G383" s="82">
        <v>1</v>
      </c>
      <c r="H383" s="83"/>
      <c r="I383" s="84"/>
      <c r="J383" s="84">
        <f t="shared" ref="J383" si="27">I383*G383</f>
        <v>0</v>
      </c>
    </row>
    <row r="384" spans="1:10" x14ac:dyDescent="0.2">
      <c r="A384" s="52"/>
      <c r="B384" s="52"/>
      <c r="C384" s="52"/>
      <c r="D384" s="52" t="s">
        <v>692</v>
      </c>
      <c r="E384" s="52"/>
      <c r="F384" s="52" t="s">
        <v>692</v>
      </c>
      <c r="G384" s="69" t="s">
        <v>19</v>
      </c>
      <c r="H384" s="54"/>
      <c r="I384" s="59"/>
      <c r="J384" s="59"/>
    </row>
    <row r="385" spans="1:10" s="79" customFormat="1" x14ac:dyDescent="0.2">
      <c r="A385" s="80" t="s">
        <v>138</v>
      </c>
      <c r="B385" s="80" t="s">
        <v>167</v>
      </c>
      <c r="C385" s="80" t="s">
        <v>271</v>
      </c>
      <c r="D385" s="80" t="s">
        <v>443</v>
      </c>
      <c r="E385" s="80" t="s">
        <v>481</v>
      </c>
      <c r="F385" s="80"/>
      <c r="G385" s="82">
        <v>8</v>
      </c>
      <c r="H385" s="83"/>
      <c r="I385" s="84"/>
      <c r="J385" s="84">
        <f t="shared" ref="J385" si="28">I385*G385</f>
        <v>0</v>
      </c>
    </row>
    <row r="386" spans="1:10" x14ac:dyDescent="0.2">
      <c r="A386" s="52"/>
      <c r="B386" s="52"/>
      <c r="C386" s="52"/>
      <c r="D386" s="52" t="s">
        <v>693</v>
      </c>
      <c r="E386" s="52"/>
      <c r="F386" s="52" t="s">
        <v>693</v>
      </c>
      <c r="G386" s="69" t="s">
        <v>19</v>
      </c>
      <c r="H386" s="54"/>
      <c r="I386" s="59"/>
      <c r="J386" s="59"/>
    </row>
    <row r="387" spans="1:10" s="79" customFormat="1" x14ac:dyDescent="0.2">
      <c r="A387" s="80" t="s">
        <v>139</v>
      </c>
      <c r="B387" s="80" t="s">
        <v>167</v>
      </c>
      <c r="C387" s="80" t="s">
        <v>272</v>
      </c>
      <c r="D387" s="80" t="s">
        <v>444</v>
      </c>
      <c r="E387" s="80" t="s">
        <v>481</v>
      </c>
      <c r="F387" s="80"/>
      <c r="G387" s="82">
        <v>8</v>
      </c>
      <c r="H387" s="83"/>
      <c r="I387" s="84"/>
      <c r="J387" s="84">
        <f t="shared" ref="J387" si="29">I387*G387</f>
        <v>0</v>
      </c>
    </row>
    <row r="388" spans="1:10" x14ac:dyDescent="0.2">
      <c r="A388" s="52"/>
      <c r="B388" s="52"/>
      <c r="C388" s="52"/>
      <c r="D388" s="52" t="s">
        <v>694</v>
      </c>
      <c r="E388" s="52"/>
      <c r="F388" s="52" t="s">
        <v>694</v>
      </c>
      <c r="G388" s="69" t="s">
        <v>19</v>
      </c>
      <c r="H388" s="54"/>
      <c r="I388" s="59"/>
      <c r="J388" s="59"/>
    </row>
    <row r="389" spans="1:10" s="79" customFormat="1" x14ac:dyDescent="0.2">
      <c r="A389" s="80" t="s">
        <v>140</v>
      </c>
      <c r="B389" s="80" t="s">
        <v>167</v>
      </c>
      <c r="C389" s="80" t="s">
        <v>273</v>
      </c>
      <c r="D389" s="80" t="s">
        <v>445</v>
      </c>
      <c r="E389" s="80" t="s">
        <v>481</v>
      </c>
      <c r="F389" s="80"/>
      <c r="G389" s="82">
        <v>1</v>
      </c>
      <c r="H389" s="83"/>
      <c r="I389" s="84"/>
      <c r="J389" s="84">
        <f t="shared" ref="J389" si="30">I389*G389</f>
        <v>0</v>
      </c>
    </row>
    <row r="390" spans="1:10" x14ac:dyDescent="0.2">
      <c r="A390" s="52"/>
      <c r="B390" s="52"/>
      <c r="C390" s="52"/>
      <c r="D390" s="52" t="s">
        <v>695</v>
      </c>
      <c r="E390" s="52"/>
      <c r="F390" s="52" t="s">
        <v>695</v>
      </c>
      <c r="G390" s="69" t="s">
        <v>19</v>
      </c>
      <c r="H390" s="54"/>
      <c r="I390" s="59"/>
      <c r="J390" s="59"/>
    </row>
    <row r="391" spans="1:10" s="79" customFormat="1" x14ac:dyDescent="0.2">
      <c r="A391" s="80" t="s">
        <v>141</v>
      </c>
      <c r="B391" s="80" t="s">
        <v>167</v>
      </c>
      <c r="C391" s="80" t="s">
        <v>274</v>
      </c>
      <c r="D391" s="80" t="s">
        <v>446</v>
      </c>
      <c r="E391" s="80" t="s">
        <v>481</v>
      </c>
      <c r="F391" s="80"/>
      <c r="G391" s="82">
        <v>1</v>
      </c>
      <c r="H391" s="83"/>
      <c r="I391" s="84"/>
      <c r="J391" s="84">
        <f t="shared" ref="J391" si="31">I391*G391</f>
        <v>0</v>
      </c>
    </row>
    <row r="392" spans="1:10" x14ac:dyDescent="0.2">
      <c r="A392" s="52"/>
      <c r="B392" s="52"/>
      <c r="C392" s="52"/>
      <c r="D392" s="52" t="s">
        <v>696</v>
      </c>
      <c r="E392" s="52"/>
      <c r="F392" s="52" t="s">
        <v>696</v>
      </c>
      <c r="G392" s="69" t="s">
        <v>19</v>
      </c>
      <c r="H392" s="54"/>
      <c r="I392" s="59"/>
      <c r="J392" s="59"/>
    </row>
    <row r="393" spans="1:10" s="79" customFormat="1" x14ac:dyDescent="0.2">
      <c r="A393" s="80" t="s">
        <v>142</v>
      </c>
      <c r="B393" s="80" t="s">
        <v>167</v>
      </c>
      <c r="C393" s="80" t="s">
        <v>275</v>
      </c>
      <c r="D393" s="80" t="s">
        <v>447</v>
      </c>
      <c r="E393" s="80" t="s">
        <v>481</v>
      </c>
      <c r="F393" s="80"/>
      <c r="G393" s="82">
        <v>1</v>
      </c>
      <c r="H393" s="83"/>
      <c r="I393" s="84"/>
      <c r="J393" s="84">
        <f t="shared" ref="J393" si="32">I393*G393</f>
        <v>0</v>
      </c>
    </row>
    <row r="394" spans="1:10" x14ac:dyDescent="0.2">
      <c r="A394" s="52"/>
      <c r="B394" s="52"/>
      <c r="C394" s="52"/>
      <c r="D394" s="52" t="s">
        <v>697</v>
      </c>
      <c r="E394" s="52"/>
      <c r="F394" s="52" t="s">
        <v>697</v>
      </c>
      <c r="G394" s="69" t="s">
        <v>19</v>
      </c>
      <c r="H394" s="54"/>
      <c r="I394" s="59"/>
      <c r="J394" s="59"/>
    </row>
    <row r="395" spans="1:10" s="79" customFormat="1" x14ac:dyDescent="0.2">
      <c r="A395" s="80" t="s">
        <v>143</v>
      </c>
      <c r="B395" s="80" t="s">
        <v>167</v>
      </c>
      <c r="C395" s="80" t="s">
        <v>276</v>
      </c>
      <c r="D395" s="80" t="s">
        <v>448</v>
      </c>
      <c r="E395" s="80"/>
      <c r="F395" s="80"/>
      <c r="G395" s="82">
        <v>1</v>
      </c>
      <c r="H395" s="83"/>
      <c r="I395" s="84"/>
      <c r="J395" s="84">
        <f t="shared" ref="J395" si="33">I395*G395</f>
        <v>0</v>
      </c>
    </row>
    <row r="396" spans="1:10" x14ac:dyDescent="0.2">
      <c r="A396" s="52"/>
      <c r="B396" s="52"/>
      <c r="C396" s="52"/>
      <c r="D396" s="52" t="s">
        <v>698</v>
      </c>
      <c r="E396" s="52"/>
      <c r="F396" s="52" t="s">
        <v>698</v>
      </c>
      <c r="G396" s="69" t="s">
        <v>19</v>
      </c>
      <c r="H396" s="54"/>
      <c r="I396" s="59"/>
      <c r="J396" s="59"/>
    </row>
    <row r="397" spans="1:10" s="79" customFormat="1" x14ac:dyDescent="0.2">
      <c r="A397" s="80" t="s">
        <v>144</v>
      </c>
      <c r="B397" s="80" t="s">
        <v>167</v>
      </c>
      <c r="C397" s="80" t="s">
        <v>277</v>
      </c>
      <c r="D397" s="80" t="s">
        <v>449</v>
      </c>
      <c r="E397" s="80" t="s">
        <v>481</v>
      </c>
      <c r="F397" s="80"/>
      <c r="G397" s="82">
        <v>6</v>
      </c>
      <c r="H397" s="83"/>
      <c r="I397" s="84"/>
      <c r="J397" s="84">
        <f t="shared" ref="J397" si="34">I397*G397</f>
        <v>0</v>
      </c>
    </row>
    <row r="398" spans="1:10" x14ac:dyDescent="0.2">
      <c r="A398" s="52"/>
      <c r="B398" s="52"/>
      <c r="C398" s="52"/>
      <c r="D398" s="52" t="s">
        <v>699</v>
      </c>
      <c r="E398" s="52"/>
      <c r="F398" s="52" t="s">
        <v>699</v>
      </c>
      <c r="G398" s="69" t="s">
        <v>19</v>
      </c>
      <c r="H398" s="54"/>
      <c r="I398" s="59"/>
      <c r="J398" s="59"/>
    </row>
    <row r="399" spans="1:10" s="79" customFormat="1" x14ac:dyDescent="0.2">
      <c r="A399" s="80" t="s">
        <v>145</v>
      </c>
      <c r="B399" s="80" t="s">
        <v>167</v>
      </c>
      <c r="C399" s="80" t="s">
        <v>278</v>
      </c>
      <c r="D399" s="80" t="s">
        <v>450</v>
      </c>
      <c r="E399" s="80" t="s">
        <v>481</v>
      </c>
      <c r="F399" s="80"/>
      <c r="G399" s="82">
        <v>1</v>
      </c>
      <c r="H399" s="83"/>
      <c r="I399" s="84"/>
      <c r="J399" s="84">
        <f t="shared" ref="J399" si="35">I399*G399</f>
        <v>0</v>
      </c>
    </row>
    <row r="400" spans="1:10" x14ac:dyDescent="0.2">
      <c r="A400" s="52"/>
      <c r="B400" s="52"/>
      <c r="C400" s="52"/>
      <c r="D400" s="52" t="s">
        <v>700</v>
      </c>
      <c r="E400" s="52"/>
      <c r="F400" s="52" t="s">
        <v>700</v>
      </c>
      <c r="G400" s="69" t="s">
        <v>19</v>
      </c>
      <c r="H400" s="54"/>
      <c r="I400" s="59"/>
      <c r="J400" s="59"/>
    </row>
    <row r="401" spans="1:10" s="79" customFormat="1" x14ac:dyDescent="0.2">
      <c r="A401" s="80" t="s">
        <v>146</v>
      </c>
      <c r="B401" s="80" t="s">
        <v>167</v>
      </c>
      <c r="C401" s="80" t="s">
        <v>279</v>
      </c>
      <c r="D401" s="80" t="s">
        <v>451</v>
      </c>
      <c r="E401" s="80" t="s">
        <v>481</v>
      </c>
      <c r="F401" s="80"/>
      <c r="G401" s="82">
        <v>3</v>
      </c>
      <c r="H401" s="83"/>
      <c r="I401" s="84"/>
      <c r="J401" s="84">
        <f t="shared" ref="J401" si="36">I401*G401</f>
        <v>0</v>
      </c>
    </row>
    <row r="402" spans="1:10" x14ac:dyDescent="0.2">
      <c r="A402" s="52"/>
      <c r="B402" s="52"/>
      <c r="C402" s="52"/>
      <c r="D402" s="52" t="s">
        <v>701</v>
      </c>
      <c r="E402" s="52"/>
      <c r="F402" s="52" t="s">
        <v>701</v>
      </c>
      <c r="G402" s="69" t="s">
        <v>19</v>
      </c>
      <c r="H402" s="54"/>
      <c r="I402" s="59"/>
      <c r="J402" s="59"/>
    </row>
    <row r="403" spans="1:10" s="79" customFormat="1" x14ac:dyDescent="0.2">
      <c r="A403" s="80" t="s">
        <v>147</v>
      </c>
      <c r="B403" s="80" t="s">
        <v>167</v>
      </c>
      <c r="C403" s="80" t="s">
        <v>280</v>
      </c>
      <c r="D403" s="80" t="s">
        <v>452</v>
      </c>
      <c r="E403" s="80" t="s">
        <v>481</v>
      </c>
      <c r="F403" s="80"/>
      <c r="G403" s="82">
        <v>10</v>
      </c>
      <c r="H403" s="83"/>
      <c r="I403" s="84"/>
      <c r="J403" s="84">
        <f t="shared" ref="J403" si="37">I403*G403</f>
        <v>0</v>
      </c>
    </row>
    <row r="404" spans="1:10" x14ac:dyDescent="0.2">
      <c r="A404" s="52"/>
      <c r="B404" s="52"/>
      <c r="C404" s="52"/>
      <c r="D404" s="52" t="s">
        <v>702</v>
      </c>
      <c r="E404" s="52"/>
      <c r="F404" s="52" t="s">
        <v>702</v>
      </c>
      <c r="G404" s="69" t="s">
        <v>19</v>
      </c>
      <c r="H404" s="54"/>
      <c r="I404" s="59"/>
      <c r="J404" s="59"/>
    </row>
    <row r="405" spans="1:10" s="79" customFormat="1" x14ac:dyDescent="0.2">
      <c r="A405" s="80" t="s">
        <v>148</v>
      </c>
      <c r="B405" s="80" t="s">
        <v>167</v>
      </c>
      <c r="C405" s="80" t="s">
        <v>281</v>
      </c>
      <c r="D405" s="80" t="s">
        <v>453</v>
      </c>
      <c r="E405" s="80" t="s">
        <v>481</v>
      </c>
      <c r="F405" s="80"/>
      <c r="G405" s="82">
        <v>9</v>
      </c>
      <c r="H405" s="83"/>
      <c r="I405" s="84"/>
      <c r="J405" s="84">
        <f t="shared" ref="J405" si="38">I405*G405</f>
        <v>0</v>
      </c>
    </row>
    <row r="406" spans="1:10" x14ac:dyDescent="0.2">
      <c r="A406" s="52"/>
      <c r="B406" s="52"/>
      <c r="C406" s="52"/>
      <c r="D406" s="52" t="s">
        <v>703</v>
      </c>
      <c r="E406" s="52"/>
      <c r="F406" s="52" t="s">
        <v>703</v>
      </c>
      <c r="G406" s="69" t="s">
        <v>19</v>
      </c>
      <c r="H406" s="54"/>
      <c r="I406" s="59"/>
      <c r="J406" s="59"/>
    </row>
    <row r="407" spans="1:10" s="79" customFormat="1" x14ac:dyDescent="0.2">
      <c r="A407" s="80" t="s">
        <v>149</v>
      </c>
      <c r="B407" s="80" t="s">
        <v>167</v>
      </c>
      <c r="C407" s="80" t="s">
        <v>282</v>
      </c>
      <c r="D407" s="80" t="s">
        <v>454</v>
      </c>
      <c r="E407" s="80" t="s">
        <v>481</v>
      </c>
      <c r="F407" s="80"/>
      <c r="G407" s="82">
        <v>1</v>
      </c>
      <c r="H407" s="83"/>
      <c r="I407" s="84"/>
      <c r="J407" s="84">
        <f t="shared" ref="J407" si="39">I407*G407</f>
        <v>0</v>
      </c>
    </row>
    <row r="408" spans="1:10" x14ac:dyDescent="0.2">
      <c r="A408" s="52"/>
      <c r="B408" s="52"/>
      <c r="C408" s="52"/>
      <c r="D408" s="52" t="s">
        <v>704</v>
      </c>
      <c r="E408" s="52"/>
      <c r="F408" s="52" t="s">
        <v>704</v>
      </c>
      <c r="G408" s="69" t="s">
        <v>19</v>
      </c>
      <c r="H408" s="54"/>
      <c r="I408" s="59"/>
      <c r="J408" s="59"/>
    </row>
    <row r="409" spans="1:10" s="79" customFormat="1" x14ac:dyDescent="0.2">
      <c r="A409" s="80" t="s">
        <v>150</v>
      </c>
      <c r="B409" s="80" t="s">
        <v>167</v>
      </c>
      <c r="C409" s="80" t="s">
        <v>283</v>
      </c>
      <c r="D409" s="80" t="s">
        <v>455</v>
      </c>
      <c r="E409" s="80" t="s">
        <v>481</v>
      </c>
      <c r="F409" s="80"/>
      <c r="G409" s="82">
        <v>29</v>
      </c>
      <c r="H409" s="83"/>
      <c r="I409" s="84"/>
      <c r="J409" s="84">
        <f t="shared" ref="J409" si="40">I409*G409</f>
        <v>0</v>
      </c>
    </row>
    <row r="410" spans="1:10" x14ac:dyDescent="0.2">
      <c r="A410" s="52"/>
      <c r="B410" s="52"/>
      <c r="C410" s="52"/>
      <c r="D410" s="52" t="s">
        <v>705</v>
      </c>
      <c r="E410" s="52"/>
      <c r="F410" s="52" t="s">
        <v>705</v>
      </c>
      <c r="G410" s="69" t="s">
        <v>19</v>
      </c>
      <c r="H410" s="54"/>
      <c r="I410" s="59"/>
      <c r="J410" s="59"/>
    </row>
    <row r="411" spans="1:10" s="79" customFormat="1" x14ac:dyDescent="0.2">
      <c r="A411" s="80" t="s">
        <v>151</v>
      </c>
      <c r="B411" s="80" t="s">
        <v>167</v>
      </c>
      <c r="C411" s="80" t="s">
        <v>284</v>
      </c>
      <c r="D411" s="80" t="s">
        <v>456</v>
      </c>
      <c r="E411" s="80" t="s">
        <v>481</v>
      </c>
      <c r="F411" s="80"/>
      <c r="G411" s="82">
        <v>48</v>
      </c>
      <c r="H411" s="83"/>
      <c r="I411" s="84"/>
      <c r="J411" s="84">
        <f t="shared" ref="J411" si="41">I411*G411</f>
        <v>0</v>
      </c>
    </row>
    <row r="412" spans="1:10" x14ac:dyDescent="0.2">
      <c r="A412" s="52"/>
      <c r="B412" s="52"/>
      <c r="C412" s="52"/>
      <c r="D412" s="52" t="s">
        <v>706</v>
      </c>
      <c r="E412" s="52"/>
      <c r="F412" s="52" t="s">
        <v>706</v>
      </c>
      <c r="G412" s="69" t="s">
        <v>19</v>
      </c>
      <c r="H412" s="54"/>
      <c r="I412" s="59"/>
      <c r="J412" s="59"/>
    </row>
    <row r="413" spans="1:10" s="79" customFormat="1" x14ac:dyDescent="0.2">
      <c r="A413" s="80" t="s">
        <v>152</v>
      </c>
      <c r="B413" s="80" t="s">
        <v>167</v>
      </c>
      <c r="C413" s="80" t="s">
        <v>285</v>
      </c>
      <c r="D413" s="80" t="s">
        <v>457</v>
      </c>
      <c r="E413" s="80" t="s">
        <v>481</v>
      </c>
      <c r="F413" s="80"/>
      <c r="G413" s="82">
        <v>11</v>
      </c>
      <c r="H413" s="83"/>
      <c r="I413" s="84"/>
      <c r="J413" s="84">
        <f t="shared" ref="J413" si="42">I413*G413</f>
        <v>0</v>
      </c>
    </row>
    <row r="414" spans="1:10" x14ac:dyDescent="0.2">
      <c r="A414" s="52"/>
      <c r="B414" s="52"/>
      <c r="C414" s="52"/>
      <c r="D414" s="52" t="s">
        <v>707</v>
      </c>
      <c r="E414" s="52"/>
      <c r="F414" s="52" t="s">
        <v>707</v>
      </c>
      <c r="G414" s="69" t="s">
        <v>19</v>
      </c>
      <c r="H414" s="54"/>
      <c r="I414" s="59"/>
      <c r="J414" s="59"/>
    </row>
    <row r="415" spans="1:10" s="79" customFormat="1" x14ac:dyDescent="0.2">
      <c r="A415" s="80" t="s">
        <v>153</v>
      </c>
      <c r="B415" s="80" t="s">
        <v>167</v>
      </c>
      <c r="C415" s="80" t="s">
        <v>286</v>
      </c>
      <c r="D415" s="80" t="s">
        <v>458</v>
      </c>
      <c r="E415" s="80" t="s">
        <v>481</v>
      </c>
      <c r="F415" s="80"/>
      <c r="G415" s="82">
        <v>4</v>
      </c>
      <c r="H415" s="83"/>
      <c r="I415" s="84"/>
      <c r="J415" s="84">
        <f t="shared" ref="J415" si="43">I415*G415</f>
        <v>0</v>
      </c>
    </row>
    <row r="416" spans="1:10" x14ac:dyDescent="0.2">
      <c r="A416" s="52"/>
      <c r="B416" s="52"/>
      <c r="C416" s="52"/>
      <c r="D416" s="52" t="s">
        <v>708</v>
      </c>
      <c r="E416" s="52"/>
      <c r="F416" s="52" t="s">
        <v>708</v>
      </c>
      <c r="G416" s="69" t="s">
        <v>19</v>
      </c>
      <c r="H416" s="54"/>
      <c r="I416" s="59"/>
      <c r="J416" s="59"/>
    </row>
    <row r="417" spans="1:10" s="79" customFormat="1" x14ac:dyDescent="0.2">
      <c r="A417" s="80" t="s">
        <v>154</v>
      </c>
      <c r="B417" s="80" t="s">
        <v>167</v>
      </c>
      <c r="C417" s="80" t="s">
        <v>287</v>
      </c>
      <c r="D417" s="80" t="s">
        <v>459</v>
      </c>
      <c r="E417" s="80" t="s">
        <v>481</v>
      </c>
      <c r="F417" s="80"/>
      <c r="G417" s="82">
        <v>45</v>
      </c>
      <c r="H417" s="83"/>
      <c r="I417" s="84"/>
      <c r="J417" s="84">
        <f t="shared" ref="J417" si="44">I417*G417</f>
        <v>0</v>
      </c>
    </row>
    <row r="418" spans="1:10" x14ac:dyDescent="0.2">
      <c r="A418" s="52"/>
      <c r="B418" s="52"/>
      <c r="C418" s="52"/>
      <c r="D418" s="52" t="s">
        <v>709</v>
      </c>
      <c r="E418" s="52"/>
      <c r="F418" s="52" t="s">
        <v>709</v>
      </c>
      <c r="G418" s="69" t="s">
        <v>19</v>
      </c>
      <c r="H418" s="54"/>
      <c r="I418" s="59"/>
      <c r="J418" s="59"/>
    </row>
    <row r="419" spans="1:10" s="79" customFormat="1" x14ac:dyDescent="0.2">
      <c r="A419" s="80" t="s">
        <v>155</v>
      </c>
      <c r="B419" s="80" t="s">
        <v>167</v>
      </c>
      <c r="C419" s="80" t="s">
        <v>288</v>
      </c>
      <c r="D419" s="80" t="s">
        <v>460</v>
      </c>
      <c r="E419" s="80" t="s">
        <v>481</v>
      </c>
      <c r="F419" s="80"/>
      <c r="G419" s="82">
        <v>161</v>
      </c>
      <c r="H419" s="83"/>
      <c r="I419" s="84"/>
      <c r="J419" s="84">
        <f t="shared" ref="J419" si="45">I419*G419</f>
        <v>0</v>
      </c>
    </row>
    <row r="420" spans="1:10" x14ac:dyDescent="0.2">
      <c r="A420" s="52"/>
      <c r="B420" s="52"/>
      <c r="C420" s="52"/>
      <c r="D420" s="52" t="s">
        <v>710</v>
      </c>
      <c r="E420" s="52"/>
      <c r="F420" s="52" t="s">
        <v>710</v>
      </c>
      <c r="G420" s="69" t="s">
        <v>19</v>
      </c>
      <c r="H420" s="54"/>
      <c r="I420" s="59"/>
      <c r="J420" s="59"/>
    </row>
    <row r="421" spans="1:10" s="79" customFormat="1" x14ac:dyDescent="0.2">
      <c r="A421" s="80" t="s">
        <v>156</v>
      </c>
      <c r="B421" s="80" t="s">
        <v>167</v>
      </c>
      <c r="C421" s="80" t="s">
        <v>289</v>
      </c>
      <c r="D421" s="80" t="s">
        <v>461</v>
      </c>
      <c r="E421" s="80" t="s">
        <v>481</v>
      </c>
      <c r="F421" s="80"/>
      <c r="G421" s="82">
        <v>12</v>
      </c>
      <c r="H421" s="83"/>
      <c r="I421" s="84"/>
      <c r="J421" s="84">
        <f t="shared" ref="J421" si="46">I421*G421</f>
        <v>0</v>
      </c>
    </row>
    <row r="422" spans="1:10" x14ac:dyDescent="0.2">
      <c r="A422" s="52"/>
      <c r="B422" s="52"/>
      <c r="C422" s="52"/>
      <c r="D422" s="52" t="s">
        <v>711</v>
      </c>
      <c r="E422" s="52"/>
      <c r="F422" s="52" t="s">
        <v>711</v>
      </c>
      <c r="G422" s="69" t="s">
        <v>19</v>
      </c>
      <c r="H422" s="54"/>
      <c r="I422" s="59"/>
      <c r="J422" s="59"/>
    </row>
    <row r="423" spans="1:10" s="79" customFormat="1" x14ac:dyDescent="0.2">
      <c r="A423" s="80" t="s">
        <v>157</v>
      </c>
      <c r="B423" s="80" t="s">
        <v>167</v>
      </c>
      <c r="C423" s="80" t="s">
        <v>290</v>
      </c>
      <c r="D423" s="80" t="s">
        <v>462</v>
      </c>
      <c r="E423" s="80" t="s">
        <v>481</v>
      </c>
      <c r="F423" s="80"/>
      <c r="G423" s="82">
        <v>22</v>
      </c>
      <c r="H423" s="83"/>
      <c r="I423" s="84"/>
      <c r="J423" s="84">
        <f t="shared" ref="J423" si="47">I423*G423</f>
        <v>0</v>
      </c>
    </row>
    <row r="424" spans="1:10" x14ac:dyDescent="0.2">
      <c r="A424" s="52"/>
      <c r="B424" s="52"/>
      <c r="C424" s="52"/>
      <c r="D424" s="52" t="s">
        <v>712</v>
      </c>
      <c r="E424" s="52"/>
      <c r="F424" s="52" t="s">
        <v>712</v>
      </c>
      <c r="G424" s="69" t="s">
        <v>19</v>
      </c>
      <c r="H424" s="54"/>
      <c r="I424" s="59"/>
      <c r="J424" s="59"/>
    </row>
    <row r="425" spans="1:10" s="79" customFormat="1" x14ac:dyDescent="0.2">
      <c r="A425" s="80" t="s">
        <v>158</v>
      </c>
      <c r="B425" s="80" t="s">
        <v>167</v>
      </c>
      <c r="C425" s="80" t="s">
        <v>291</v>
      </c>
      <c r="D425" s="80" t="s">
        <v>463</v>
      </c>
      <c r="E425" s="80" t="s">
        <v>481</v>
      </c>
      <c r="F425" s="80"/>
      <c r="G425" s="82">
        <v>8</v>
      </c>
      <c r="H425" s="83"/>
      <c r="I425" s="84"/>
      <c r="J425" s="84">
        <f t="shared" ref="J425" si="48">I425*G425</f>
        <v>0</v>
      </c>
    </row>
    <row r="426" spans="1:10" x14ac:dyDescent="0.2">
      <c r="A426" s="52"/>
      <c r="B426" s="52"/>
      <c r="C426" s="52"/>
      <c r="D426" s="52" t="s">
        <v>713</v>
      </c>
      <c r="E426" s="52"/>
      <c r="F426" s="52" t="s">
        <v>713</v>
      </c>
      <c r="G426" s="69" t="s">
        <v>19</v>
      </c>
      <c r="H426" s="54"/>
      <c r="I426" s="59"/>
      <c r="J426" s="59"/>
    </row>
    <row r="427" spans="1:10" s="79" customFormat="1" x14ac:dyDescent="0.2">
      <c r="A427" s="80" t="s">
        <v>159</v>
      </c>
      <c r="B427" s="80" t="s">
        <v>167</v>
      </c>
      <c r="C427" s="80" t="s">
        <v>292</v>
      </c>
      <c r="D427" s="80" t="s">
        <v>464</v>
      </c>
      <c r="E427" s="80" t="s">
        <v>481</v>
      </c>
      <c r="F427" s="80"/>
      <c r="G427" s="82">
        <v>24</v>
      </c>
      <c r="H427" s="83"/>
      <c r="I427" s="84"/>
      <c r="J427" s="84">
        <f t="shared" ref="J427" si="49">I427*G427</f>
        <v>0</v>
      </c>
    </row>
    <row r="428" spans="1:10" x14ac:dyDescent="0.2">
      <c r="A428" s="52"/>
      <c r="B428" s="52"/>
      <c r="C428" s="52"/>
      <c r="D428" s="52" t="s">
        <v>714</v>
      </c>
      <c r="E428" s="52"/>
      <c r="F428" s="52" t="s">
        <v>714</v>
      </c>
      <c r="G428" s="69" t="s">
        <v>19</v>
      </c>
      <c r="H428" s="54"/>
      <c r="I428" s="59"/>
      <c r="J428" s="59"/>
    </row>
    <row r="429" spans="1:10" s="79" customFormat="1" x14ac:dyDescent="0.2">
      <c r="A429" s="80" t="s">
        <v>160</v>
      </c>
      <c r="B429" s="80" t="s">
        <v>167</v>
      </c>
      <c r="C429" s="80" t="s">
        <v>293</v>
      </c>
      <c r="D429" s="80" t="s">
        <v>465</v>
      </c>
      <c r="E429" s="80" t="s">
        <v>481</v>
      </c>
      <c r="F429" s="80"/>
      <c r="G429" s="82">
        <v>1</v>
      </c>
      <c r="H429" s="83"/>
      <c r="I429" s="84"/>
      <c r="J429" s="84">
        <f t="shared" ref="J429" si="50">I429*G429</f>
        <v>0</v>
      </c>
    </row>
    <row r="430" spans="1:10" x14ac:dyDescent="0.2">
      <c r="A430" s="52"/>
      <c r="B430" s="52"/>
      <c r="C430" s="52"/>
      <c r="D430" s="52" t="s">
        <v>715</v>
      </c>
      <c r="E430" s="52"/>
      <c r="F430" s="52" t="s">
        <v>715</v>
      </c>
      <c r="G430" s="69" t="s">
        <v>19</v>
      </c>
      <c r="H430" s="54"/>
      <c r="I430" s="59"/>
      <c r="J430" s="59"/>
    </row>
    <row r="431" spans="1:10" s="79" customFormat="1" x14ac:dyDescent="0.2">
      <c r="A431" s="80" t="s">
        <v>161</v>
      </c>
      <c r="B431" s="80" t="s">
        <v>167</v>
      </c>
      <c r="C431" s="80" t="s">
        <v>294</v>
      </c>
      <c r="D431" s="80" t="s">
        <v>466</v>
      </c>
      <c r="E431" s="80" t="s">
        <v>481</v>
      </c>
      <c r="F431" s="80"/>
      <c r="G431" s="82">
        <v>29</v>
      </c>
      <c r="H431" s="83"/>
      <c r="I431" s="84"/>
      <c r="J431" s="84">
        <f t="shared" ref="J431" si="51">I431*G431</f>
        <v>0</v>
      </c>
    </row>
    <row r="432" spans="1:10" x14ac:dyDescent="0.2">
      <c r="A432" s="52"/>
      <c r="B432" s="52"/>
      <c r="C432" s="52"/>
      <c r="D432" s="52" t="s">
        <v>716</v>
      </c>
      <c r="E432" s="52"/>
      <c r="F432" s="52" t="s">
        <v>716</v>
      </c>
      <c r="G432" s="69" t="s">
        <v>19</v>
      </c>
      <c r="H432" s="54"/>
      <c r="I432" s="59"/>
      <c r="J432" s="59"/>
    </row>
    <row r="433" spans="1:10" s="79" customFormat="1" x14ac:dyDescent="0.2">
      <c r="A433" s="80" t="s">
        <v>162</v>
      </c>
      <c r="B433" s="80" t="s">
        <v>167</v>
      </c>
      <c r="C433" s="80" t="s">
        <v>295</v>
      </c>
      <c r="D433" s="80" t="s">
        <v>467</v>
      </c>
      <c r="E433" s="80" t="s">
        <v>481</v>
      </c>
      <c r="F433" s="80"/>
      <c r="G433" s="82">
        <v>35</v>
      </c>
      <c r="H433" s="83"/>
      <c r="I433" s="84"/>
      <c r="J433" s="84">
        <f t="shared" ref="J433" si="52">I433*G433</f>
        <v>0</v>
      </c>
    </row>
    <row r="434" spans="1:10" x14ac:dyDescent="0.2">
      <c r="A434" s="52"/>
      <c r="B434" s="52"/>
      <c r="C434" s="52"/>
      <c r="D434" s="52" t="s">
        <v>717</v>
      </c>
      <c r="E434" s="52"/>
      <c r="F434" s="52" t="s">
        <v>717</v>
      </c>
      <c r="G434" s="69" t="s">
        <v>19</v>
      </c>
      <c r="H434" s="54"/>
      <c r="I434" s="59"/>
      <c r="J434" s="59"/>
    </row>
    <row r="435" spans="1:10" s="79" customFormat="1" x14ac:dyDescent="0.2">
      <c r="A435" s="80" t="s">
        <v>163</v>
      </c>
      <c r="B435" s="80" t="s">
        <v>167</v>
      </c>
      <c r="C435" s="80" t="s">
        <v>296</v>
      </c>
      <c r="D435" s="80" t="s">
        <v>468</v>
      </c>
      <c r="E435" s="80" t="s">
        <v>478</v>
      </c>
      <c r="F435" s="80"/>
      <c r="G435" s="82">
        <v>0.5</v>
      </c>
      <c r="H435" s="83"/>
      <c r="I435" s="84"/>
      <c r="J435" s="84">
        <f t="shared" ref="J435" si="53">I435*G435</f>
        <v>0</v>
      </c>
    </row>
    <row r="436" spans="1:10" x14ac:dyDescent="0.2">
      <c r="A436" s="52"/>
      <c r="B436" s="52"/>
      <c r="C436" s="52"/>
      <c r="D436" s="52" t="s">
        <v>718</v>
      </c>
      <c r="E436" s="52"/>
      <c r="F436" s="52" t="s">
        <v>718</v>
      </c>
      <c r="G436" s="69" t="s">
        <v>19</v>
      </c>
      <c r="H436" s="54"/>
      <c r="I436" s="59"/>
      <c r="J436" s="59"/>
    </row>
    <row r="437" spans="1:10" s="79" customFormat="1" x14ac:dyDescent="0.2">
      <c r="A437" s="80" t="s">
        <v>164</v>
      </c>
      <c r="B437" s="80" t="s">
        <v>167</v>
      </c>
      <c r="C437" s="80" t="s">
        <v>297</v>
      </c>
      <c r="D437" s="80" t="s">
        <v>469</v>
      </c>
      <c r="E437" s="80" t="s">
        <v>481</v>
      </c>
      <c r="F437" s="80"/>
      <c r="G437" s="82">
        <v>2</v>
      </c>
      <c r="H437" s="83"/>
      <c r="I437" s="84"/>
      <c r="J437" s="84">
        <f t="shared" ref="J437" si="54">I437*G437</f>
        <v>0</v>
      </c>
    </row>
    <row r="438" spans="1:10" x14ac:dyDescent="0.2">
      <c r="A438" s="52"/>
      <c r="B438" s="52"/>
      <c r="C438" s="52"/>
      <c r="D438" s="52" t="s">
        <v>719</v>
      </c>
      <c r="E438" s="52"/>
      <c r="F438" s="52" t="s">
        <v>719</v>
      </c>
      <c r="G438" s="69" t="s">
        <v>19</v>
      </c>
      <c r="H438" s="54"/>
      <c r="I438" s="59"/>
      <c r="J438" s="59"/>
    </row>
    <row r="439" spans="1:10" s="79" customFormat="1" x14ac:dyDescent="0.2">
      <c r="A439" s="80" t="s">
        <v>720</v>
      </c>
      <c r="B439" s="80" t="s">
        <v>167</v>
      </c>
      <c r="C439" s="80" t="s">
        <v>298</v>
      </c>
      <c r="D439" s="80" t="s">
        <v>470</v>
      </c>
      <c r="E439" s="80" t="s">
        <v>483</v>
      </c>
      <c r="F439" s="80"/>
      <c r="G439" s="82">
        <v>0.5</v>
      </c>
      <c r="H439" s="83"/>
      <c r="I439" s="84"/>
      <c r="J439" s="84">
        <f t="shared" ref="J439" si="55">I439*G439</f>
        <v>0</v>
      </c>
    </row>
    <row r="440" spans="1:10" x14ac:dyDescent="0.2">
      <c r="A440" s="52"/>
      <c r="B440" s="52"/>
      <c r="C440" s="52"/>
      <c r="D440" s="52" t="s">
        <v>721</v>
      </c>
      <c r="E440" s="52"/>
      <c r="F440" s="52" t="s">
        <v>721</v>
      </c>
      <c r="G440" s="69" t="s">
        <v>19</v>
      </c>
      <c r="H440" s="54"/>
      <c r="I440" s="59"/>
      <c r="J440" s="59"/>
    </row>
    <row r="441" spans="1:10" s="79" customFormat="1" x14ac:dyDescent="0.2">
      <c r="A441" s="80" t="s">
        <v>722</v>
      </c>
      <c r="B441" s="80" t="s">
        <v>167</v>
      </c>
      <c r="C441" s="80" t="s">
        <v>299</v>
      </c>
      <c r="D441" s="80" t="s">
        <v>471</v>
      </c>
      <c r="E441" s="80" t="s">
        <v>486</v>
      </c>
      <c r="F441" s="80"/>
      <c r="G441" s="82">
        <v>1</v>
      </c>
      <c r="H441" s="83"/>
      <c r="I441" s="84"/>
      <c r="J441" s="84">
        <f t="shared" ref="J441" si="56">I441*G441</f>
        <v>0</v>
      </c>
    </row>
    <row r="442" spans="1:10" x14ac:dyDescent="0.2">
      <c r="A442" s="52"/>
      <c r="B442" s="52"/>
      <c r="C442" s="52"/>
      <c r="D442" s="52" t="s">
        <v>723</v>
      </c>
      <c r="E442" s="52"/>
      <c r="F442" s="52" t="s">
        <v>723</v>
      </c>
      <c r="G442" s="69" t="s">
        <v>19</v>
      </c>
      <c r="H442" s="54"/>
      <c r="I442" s="59"/>
      <c r="J442" s="59"/>
    </row>
    <row r="443" spans="1:10" s="79" customFormat="1" x14ac:dyDescent="0.2">
      <c r="A443" s="80" t="s">
        <v>724</v>
      </c>
      <c r="B443" s="80" t="s">
        <v>167</v>
      </c>
      <c r="C443" s="80" t="s">
        <v>300</v>
      </c>
      <c r="D443" s="80" t="s">
        <v>472</v>
      </c>
      <c r="E443" s="80" t="s">
        <v>481</v>
      </c>
      <c r="F443" s="80"/>
      <c r="G443" s="82">
        <v>1</v>
      </c>
      <c r="H443" s="83"/>
      <c r="I443" s="84"/>
      <c r="J443" s="84">
        <f t="shared" ref="J443" si="57">I443*G443</f>
        <v>0</v>
      </c>
    </row>
    <row r="444" spans="1:10" x14ac:dyDescent="0.2">
      <c r="A444" s="52"/>
      <c r="B444" s="52"/>
      <c r="C444" s="52"/>
      <c r="D444" s="52" t="s">
        <v>725</v>
      </c>
      <c r="E444" s="52"/>
      <c r="F444" s="52" t="s">
        <v>725</v>
      </c>
      <c r="G444" s="69" t="s">
        <v>19</v>
      </c>
      <c r="H444" s="54"/>
      <c r="I444" s="59"/>
      <c r="J444" s="59"/>
    </row>
    <row r="445" spans="1:10" s="79" customFormat="1" x14ac:dyDescent="0.2">
      <c r="A445" s="80" t="s">
        <v>520</v>
      </c>
      <c r="B445" s="80" t="s">
        <v>167</v>
      </c>
      <c r="C445" s="80" t="s">
        <v>301</v>
      </c>
      <c r="D445" s="80" t="s">
        <v>473</v>
      </c>
      <c r="E445" s="80" t="s">
        <v>481</v>
      </c>
      <c r="F445" s="80"/>
      <c r="G445" s="82">
        <v>1</v>
      </c>
      <c r="H445" s="83"/>
      <c r="I445" s="84"/>
      <c r="J445" s="84">
        <f t="shared" ref="J445" si="58">I445*G445</f>
        <v>0</v>
      </c>
    </row>
    <row r="446" spans="1:10" x14ac:dyDescent="0.2">
      <c r="A446" s="52"/>
      <c r="B446" s="52"/>
      <c r="C446" s="52"/>
      <c r="D446" s="52" t="s">
        <v>726</v>
      </c>
      <c r="E446" s="52"/>
      <c r="F446" s="52" t="s">
        <v>726</v>
      </c>
      <c r="G446" s="69" t="s">
        <v>19</v>
      </c>
      <c r="H446" s="54"/>
      <c r="I446" s="59"/>
      <c r="J446" s="59"/>
    </row>
    <row r="447" spans="1:10" ht="13.5" thickBot="1" x14ac:dyDescent="0.25">
      <c r="A447" s="5"/>
      <c r="B447" s="5"/>
      <c r="C447" s="5"/>
      <c r="D447" s="5"/>
      <c r="E447" s="5"/>
      <c r="F447" s="5"/>
      <c r="G447" s="66"/>
      <c r="H447" s="29"/>
      <c r="I447" s="103"/>
      <c r="J447" s="103"/>
    </row>
    <row r="448" spans="1:10" s="101" customFormat="1" ht="13.5" thickBot="1" x14ac:dyDescent="0.25">
      <c r="A448" s="96"/>
      <c r="B448" s="97" t="s">
        <v>167</v>
      </c>
      <c r="C448" s="102" t="s">
        <v>849</v>
      </c>
      <c r="D448" s="98" t="s">
        <v>495</v>
      </c>
      <c r="E448" s="97"/>
      <c r="F448" s="97"/>
      <c r="G448" s="97"/>
      <c r="H448" s="97"/>
      <c r="I448" s="99"/>
      <c r="J448" s="100">
        <f>SUM(J376:J446)</f>
        <v>0</v>
      </c>
    </row>
    <row r="449" spans="4:10" ht="13.5" thickBot="1" x14ac:dyDescent="0.25"/>
    <row r="450" spans="4:10" s="85" customFormat="1" ht="13.5" thickBot="1" x14ac:dyDescent="0.25">
      <c r="D450" s="86" t="s">
        <v>495</v>
      </c>
      <c r="E450" s="87"/>
      <c r="F450" s="87"/>
      <c r="G450" s="87"/>
      <c r="H450" s="87"/>
      <c r="I450" s="89"/>
      <c r="J450" s="88">
        <f>J448+J374</f>
        <v>0</v>
      </c>
    </row>
  </sheetData>
  <mergeCells count="79">
    <mergeCell ref="A4:B5"/>
    <mergeCell ref="C4:D5"/>
    <mergeCell ref="E4:E5"/>
    <mergeCell ref="F4:H5"/>
    <mergeCell ref="A1:H1"/>
    <mergeCell ref="A2:B3"/>
    <mergeCell ref="C2:D3"/>
    <mergeCell ref="E2:E3"/>
    <mergeCell ref="F2:H3"/>
    <mergeCell ref="D44:G44"/>
    <mergeCell ref="A6:B7"/>
    <mergeCell ref="C6:D7"/>
    <mergeCell ref="E6:E7"/>
    <mergeCell ref="F6:H7"/>
    <mergeCell ref="A8:B9"/>
    <mergeCell ref="C8:D9"/>
    <mergeCell ref="E8:E9"/>
    <mergeCell ref="F8:H9"/>
    <mergeCell ref="D15:G15"/>
    <mergeCell ref="D20:G20"/>
    <mergeCell ref="D32:G32"/>
    <mergeCell ref="D36:G36"/>
    <mergeCell ref="D40:G40"/>
    <mergeCell ref="D114:G114"/>
    <mergeCell ref="D52:G52"/>
    <mergeCell ref="D56:G56"/>
    <mergeCell ref="D60:G60"/>
    <mergeCell ref="D65:G65"/>
    <mergeCell ref="D69:G69"/>
    <mergeCell ref="D79:G79"/>
    <mergeCell ref="D89:G89"/>
    <mergeCell ref="D96:G96"/>
    <mergeCell ref="D100:G100"/>
    <mergeCell ref="D106:G106"/>
    <mergeCell ref="D110:G110"/>
    <mergeCell ref="D206:G206"/>
    <mergeCell ref="D118:G118"/>
    <mergeCell ref="D122:G122"/>
    <mergeCell ref="D127:G127"/>
    <mergeCell ref="D131:G131"/>
    <mergeCell ref="D135:G135"/>
    <mergeCell ref="D140:G140"/>
    <mergeCell ref="D144:G144"/>
    <mergeCell ref="D148:G148"/>
    <mergeCell ref="D152:G152"/>
    <mergeCell ref="D195:G195"/>
    <mergeCell ref="D199:G199"/>
    <mergeCell ref="D264:G264"/>
    <mergeCell ref="D213:G213"/>
    <mergeCell ref="D218:G218"/>
    <mergeCell ref="D225:G225"/>
    <mergeCell ref="D230:G230"/>
    <mergeCell ref="D234:G234"/>
    <mergeCell ref="D237:G237"/>
    <mergeCell ref="D240:G240"/>
    <mergeCell ref="D244:G244"/>
    <mergeCell ref="D245:G245"/>
    <mergeCell ref="D251:G251"/>
    <mergeCell ref="D260:G260"/>
    <mergeCell ref="D331:G331"/>
    <mergeCell ref="D268:G268"/>
    <mergeCell ref="D272:G272"/>
    <mergeCell ref="D276:G276"/>
    <mergeCell ref="D280:G280"/>
    <mergeCell ref="D284:G284"/>
    <mergeCell ref="D288:G288"/>
    <mergeCell ref="D292:G292"/>
    <mergeCell ref="D296:G296"/>
    <mergeCell ref="D300:G300"/>
    <mergeCell ref="D304:G304"/>
    <mergeCell ref="D307:G307"/>
    <mergeCell ref="D367:G367"/>
    <mergeCell ref="D370:G370"/>
    <mergeCell ref="D337:G337"/>
    <mergeCell ref="D340:G340"/>
    <mergeCell ref="D347:G347"/>
    <mergeCell ref="D350:G350"/>
    <mergeCell ref="D359:G359"/>
    <mergeCell ref="D364:G364"/>
  </mergeCells>
  <pageMargins left="0.7" right="0.7" top="0.78740157499999996" bottom="0.78740157499999996" header="0.3" footer="0.3"/>
  <pageSetup paperSize="9"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115" zoomScaleNormal="100" zoomScaleSheetLayoutView="115" workbookViewId="0">
      <selection activeCell="G23" sqref="G23"/>
    </sheetView>
  </sheetViews>
  <sheetFormatPr defaultColWidth="11.5703125" defaultRowHeight="12.75" x14ac:dyDescent="0.2"/>
  <cols>
    <col min="1" max="1" width="9.140625" customWidth="1"/>
    <col min="2" max="2" width="12.85546875" customWidth="1"/>
    <col min="3" max="3" width="22.85546875" customWidth="1"/>
    <col min="4" max="4" width="10" customWidth="1"/>
    <col min="5" max="5" width="14" customWidth="1"/>
    <col min="6" max="6" width="22.85546875" customWidth="1"/>
    <col min="7" max="7" width="9.140625" customWidth="1"/>
    <col min="8" max="8" width="14.5703125" customWidth="1"/>
    <col min="9" max="9" width="22.85546875" customWidth="1"/>
    <col min="257" max="257" width="9.140625" customWidth="1"/>
    <col min="258" max="258" width="12.85546875" customWidth="1"/>
    <col min="259" max="259" width="22.85546875" customWidth="1"/>
    <col min="260" max="260" width="10" customWidth="1"/>
    <col min="261" max="261" width="14" customWidth="1"/>
    <col min="262" max="262" width="22.85546875" customWidth="1"/>
    <col min="263" max="263" width="9.140625" customWidth="1"/>
    <col min="264" max="264" width="12.85546875" customWidth="1"/>
    <col min="265" max="265" width="22.85546875" customWidth="1"/>
    <col min="513" max="513" width="9.140625" customWidth="1"/>
    <col min="514" max="514" width="12.85546875" customWidth="1"/>
    <col min="515" max="515" width="22.85546875" customWidth="1"/>
    <col min="516" max="516" width="10" customWidth="1"/>
    <col min="517" max="517" width="14" customWidth="1"/>
    <col min="518" max="518" width="22.85546875" customWidth="1"/>
    <col min="519" max="519" width="9.140625" customWidth="1"/>
    <col min="520" max="520" width="12.85546875" customWidth="1"/>
    <col min="521" max="521" width="22.85546875" customWidth="1"/>
    <col min="769" max="769" width="9.140625" customWidth="1"/>
    <col min="770" max="770" width="12.85546875" customWidth="1"/>
    <col min="771" max="771" width="22.85546875" customWidth="1"/>
    <col min="772" max="772" width="10" customWidth="1"/>
    <col min="773" max="773" width="14" customWidth="1"/>
    <col min="774" max="774" width="22.85546875" customWidth="1"/>
    <col min="775" max="775" width="9.140625" customWidth="1"/>
    <col min="776" max="776" width="12.85546875" customWidth="1"/>
    <col min="777" max="777" width="22.85546875" customWidth="1"/>
    <col min="1025" max="1025" width="9.140625" customWidth="1"/>
    <col min="1026" max="1026" width="12.85546875" customWidth="1"/>
    <col min="1027" max="1027" width="22.85546875" customWidth="1"/>
    <col min="1028" max="1028" width="10" customWidth="1"/>
    <col min="1029" max="1029" width="14" customWidth="1"/>
    <col min="1030" max="1030" width="22.85546875" customWidth="1"/>
    <col min="1031" max="1031" width="9.140625" customWidth="1"/>
    <col min="1032" max="1032" width="12.85546875" customWidth="1"/>
    <col min="1033" max="1033" width="22.85546875" customWidth="1"/>
    <col min="1281" max="1281" width="9.140625" customWidth="1"/>
    <col min="1282" max="1282" width="12.85546875" customWidth="1"/>
    <col min="1283" max="1283" width="22.85546875" customWidth="1"/>
    <col min="1284" max="1284" width="10" customWidth="1"/>
    <col min="1285" max="1285" width="14" customWidth="1"/>
    <col min="1286" max="1286" width="22.85546875" customWidth="1"/>
    <col min="1287" max="1287" width="9.140625" customWidth="1"/>
    <col min="1288" max="1288" width="12.85546875" customWidth="1"/>
    <col min="1289" max="1289" width="22.85546875" customWidth="1"/>
    <col min="1537" max="1537" width="9.140625" customWidth="1"/>
    <col min="1538" max="1538" width="12.85546875" customWidth="1"/>
    <col min="1539" max="1539" width="22.85546875" customWidth="1"/>
    <col min="1540" max="1540" width="10" customWidth="1"/>
    <col min="1541" max="1541" width="14" customWidth="1"/>
    <col min="1542" max="1542" width="22.85546875" customWidth="1"/>
    <col min="1543" max="1543" width="9.140625" customWidth="1"/>
    <col min="1544" max="1544" width="12.85546875" customWidth="1"/>
    <col min="1545" max="1545" width="22.85546875" customWidth="1"/>
    <col min="1793" max="1793" width="9.140625" customWidth="1"/>
    <col min="1794" max="1794" width="12.85546875" customWidth="1"/>
    <col min="1795" max="1795" width="22.85546875" customWidth="1"/>
    <col min="1796" max="1796" width="10" customWidth="1"/>
    <col min="1797" max="1797" width="14" customWidth="1"/>
    <col min="1798" max="1798" width="22.85546875" customWidth="1"/>
    <col min="1799" max="1799" width="9.140625" customWidth="1"/>
    <col min="1800" max="1800" width="12.85546875" customWidth="1"/>
    <col min="1801" max="1801" width="22.85546875" customWidth="1"/>
    <col min="2049" max="2049" width="9.140625" customWidth="1"/>
    <col min="2050" max="2050" width="12.85546875" customWidth="1"/>
    <col min="2051" max="2051" width="22.85546875" customWidth="1"/>
    <col min="2052" max="2052" width="10" customWidth="1"/>
    <col min="2053" max="2053" width="14" customWidth="1"/>
    <col min="2054" max="2054" width="22.85546875" customWidth="1"/>
    <col min="2055" max="2055" width="9.140625" customWidth="1"/>
    <col min="2056" max="2056" width="12.85546875" customWidth="1"/>
    <col min="2057" max="2057" width="22.85546875" customWidth="1"/>
    <col min="2305" max="2305" width="9.140625" customWidth="1"/>
    <col min="2306" max="2306" width="12.85546875" customWidth="1"/>
    <col min="2307" max="2307" width="22.85546875" customWidth="1"/>
    <col min="2308" max="2308" width="10" customWidth="1"/>
    <col min="2309" max="2309" width="14" customWidth="1"/>
    <col min="2310" max="2310" width="22.85546875" customWidth="1"/>
    <col min="2311" max="2311" width="9.140625" customWidth="1"/>
    <col min="2312" max="2312" width="12.85546875" customWidth="1"/>
    <col min="2313" max="2313" width="22.85546875" customWidth="1"/>
    <col min="2561" max="2561" width="9.140625" customWidth="1"/>
    <col min="2562" max="2562" width="12.85546875" customWidth="1"/>
    <col min="2563" max="2563" width="22.85546875" customWidth="1"/>
    <col min="2564" max="2564" width="10" customWidth="1"/>
    <col min="2565" max="2565" width="14" customWidth="1"/>
    <col min="2566" max="2566" width="22.85546875" customWidth="1"/>
    <col min="2567" max="2567" width="9.140625" customWidth="1"/>
    <col min="2568" max="2568" width="12.85546875" customWidth="1"/>
    <col min="2569" max="2569" width="22.85546875" customWidth="1"/>
    <col min="2817" max="2817" width="9.140625" customWidth="1"/>
    <col min="2818" max="2818" width="12.85546875" customWidth="1"/>
    <col min="2819" max="2819" width="22.85546875" customWidth="1"/>
    <col min="2820" max="2820" width="10" customWidth="1"/>
    <col min="2821" max="2821" width="14" customWidth="1"/>
    <col min="2822" max="2822" width="22.85546875" customWidth="1"/>
    <col min="2823" max="2823" width="9.140625" customWidth="1"/>
    <col min="2824" max="2824" width="12.85546875" customWidth="1"/>
    <col min="2825" max="2825" width="22.85546875" customWidth="1"/>
    <col min="3073" max="3073" width="9.140625" customWidth="1"/>
    <col min="3074" max="3074" width="12.85546875" customWidth="1"/>
    <col min="3075" max="3075" width="22.85546875" customWidth="1"/>
    <col min="3076" max="3076" width="10" customWidth="1"/>
    <col min="3077" max="3077" width="14" customWidth="1"/>
    <col min="3078" max="3078" width="22.85546875" customWidth="1"/>
    <col min="3079" max="3079" width="9.140625" customWidth="1"/>
    <col min="3080" max="3080" width="12.85546875" customWidth="1"/>
    <col min="3081" max="3081" width="22.85546875" customWidth="1"/>
    <col min="3329" max="3329" width="9.140625" customWidth="1"/>
    <col min="3330" max="3330" width="12.85546875" customWidth="1"/>
    <col min="3331" max="3331" width="22.85546875" customWidth="1"/>
    <col min="3332" max="3332" width="10" customWidth="1"/>
    <col min="3333" max="3333" width="14" customWidth="1"/>
    <col min="3334" max="3334" width="22.85546875" customWidth="1"/>
    <col min="3335" max="3335" width="9.140625" customWidth="1"/>
    <col min="3336" max="3336" width="12.85546875" customWidth="1"/>
    <col min="3337" max="3337" width="22.85546875" customWidth="1"/>
    <col min="3585" max="3585" width="9.140625" customWidth="1"/>
    <col min="3586" max="3586" width="12.85546875" customWidth="1"/>
    <col min="3587" max="3587" width="22.85546875" customWidth="1"/>
    <col min="3588" max="3588" width="10" customWidth="1"/>
    <col min="3589" max="3589" width="14" customWidth="1"/>
    <col min="3590" max="3590" width="22.85546875" customWidth="1"/>
    <col min="3591" max="3591" width="9.140625" customWidth="1"/>
    <col min="3592" max="3592" width="12.85546875" customWidth="1"/>
    <col min="3593" max="3593" width="22.85546875" customWidth="1"/>
    <col min="3841" max="3841" width="9.140625" customWidth="1"/>
    <col min="3842" max="3842" width="12.85546875" customWidth="1"/>
    <col min="3843" max="3843" width="22.85546875" customWidth="1"/>
    <col min="3844" max="3844" width="10" customWidth="1"/>
    <col min="3845" max="3845" width="14" customWidth="1"/>
    <col min="3846" max="3846" width="22.85546875" customWidth="1"/>
    <col min="3847" max="3847" width="9.140625" customWidth="1"/>
    <col min="3848" max="3848" width="12.85546875" customWidth="1"/>
    <col min="3849" max="3849" width="22.85546875" customWidth="1"/>
    <col min="4097" max="4097" width="9.140625" customWidth="1"/>
    <col min="4098" max="4098" width="12.85546875" customWidth="1"/>
    <col min="4099" max="4099" width="22.85546875" customWidth="1"/>
    <col min="4100" max="4100" width="10" customWidth="1"/>
    <col min="4101" max="4101" width="14" customWidth="1"/>
    <col min="4102" max="4102" width="22.85546875" customWidth="1"/>
    <col min="4103" max="4103" width="9.140625" customWidth="1"/>
    <col min="4104" max="4104" width="12.85546875" customWidth="1"/>
    <col min="4105" max="4105" width="22.85546875" customWidth="1"/>
    <col min="4353" max="4353" width="9.140625" customWidth="1"/>
    <col min="4354" max="4354" width="12.85546875" customWidth="1"/>
    <col min="4355" max="4355" width="22.85546875" customWidth="1"/>
    <col min="4356" max="4356" width="10" customWidth="1"/>
    <col min="4357" max="4357" width="14" customWidth="1"/>
    <col min="4358" max="4358" width="22.85546875" customWidth="1"/>
    <col min="4359" max="4359" width="9.140625" customWidth="1"/>
    <col min="4360" max="4360" width="12.85546875" customWidth="1"/>
    <col min="4361" max="4361" width="22.85546875" customWidth="1"/>
    <col min="4609" max="4609" width="9.140625" customWidth="1"/>
    <col min="4610" max="4610" width="12.85546875" customWidth="1"/>
    <col min="4611" max="4611" width="22.85546875" customWidth="1"/>
    <col min="4612" max="4612" width="10" customWidth="1"/>
    <col min="4613" max="4613" width="14" customWidth="1"/>
    <col min="4614" max="4614" width="22.85546875" customWidth="1"/>
    <col min="4615" max="4615" width="9.140625" customWidth="1"/>
    <col min="4616" max="4616" width="12.85546875" customWidth="1"/>
    <col min="4617" max="4617" width="22.85546875" customWidth="1"/>
    <col min="4865" max="4865" width="9.140625" customWidth="1"/>
    <col min="4866" max="4866" width="12.85546875" customWidth="1"/>
    <col min="4867" max="4867" width="22.85546875" customWidth="1"/>
    <col min="4868" max="4868" width="10" customWidth="1"/>
    <col min="4869" max="4869" width="14" customWidth="1"/>
    <col min="4870" max="4870" width="22.85546875" customWidth="1"/>
    <col min="4871" max="4871" width="9.140625" customWidth="1"/>
    <col min="4872" max="4872" width="12.85546875" customWidth="1"/>
    <col min="4873" max="4873" width="22.85546875" customWidth="1"/>
    <col min="5121" max="5121" width="9.140625" customWidth="1"/>
    <col min="5122" max="5122" width="12.85546875" customWidth="1"/>
    <col min="5123" max="5123" width="22.85546875" customWidth="1"/>
    <col min="5124" max="5124" width="10" customWidth="1"/>
    <col min="5125" max="5125" width="14" customWidth="1"/>
    <col min="5126" max="5126" width="22.85546875" customWidth="1"/>
    <col min="5127" max="5127" width="9.140625" customWidth="1"/>
    <col min="5128" max="5128" width="12.85546875" customWidth="1"/>
    <col min="5129" max="5129" width="22.85546875" customWidth="1"/>
    <col min="5377" max="5377" width="9.140625" customWidth="1"/>
    <col min="5378" max="5378" width="12.85546875" customWidth="1"/>
    <col min="5379" max="5379" width="22.85546875" customWidth="1"/>
    <col min="5380" max="5380" width="10" customWidth="1"/>
    <col min="5381" max="5381" width="14" customWidth="1"/>
    <col min="5382" max="5382" width="22.85546875" customWidth="1"/>
    <col min="5383" max="5383" width="9.140625" customWidth="1"/>
    <col min="5384" max="5384" width="12.85546875" customWidth="1"/>
    <col min="5385" max="5385" width="22.85546875" customWidth="1"/>
    <col min="5633" max="5633" width="9.140625" customWidth="1"/>
    <col min="5634" max="5634" width="12.85546875" customWidth="1"/>
    <col min="5635" max="5635" width="22.85546875" customWidth="1"/>
    <col min="5636" max="5636" width="10" customWidth="1"/>
    <col min="5637" max="5637" width="14" customWidth="1"/>
    <col min="5638" max="5638" width="22.85546875" customWidth="1"/>
    <col min="5639" max="5639" width="9.140625" customWidth="1"/>
    <col min="5640" max="5640" width="12.85546875" customWidth="1"/>
    <col min="5641" max="5641" width="22.85546875" customWidth="1"/>
    <col min="5889" max="5889" width="9.140625" customWidth="1"/>
    <col min="5890" max="5890" width="12.85546875" customWidth="1"/>
    <col min="5891" max="5891" width="22.85546875" customWidth="1"/>
    <col min="5892" max="5892" width="10" customWidth="1"/>
    <col min="5893" max="5893" width="14" customWidth="1"/>
    <col min="5894" max="5894" width="22.85546875" customWidth="1"/>
    <col min="5895" max="5895" width="9.140625" customWidth="1"/>
    <col min="5896" max="5896" width="12.85546875" customWidth="1"/>
    <col min="5897" max="5897" width="22.85546875" customWidth="1"/>
    <col min="6145" max="6145" width="9.140625" customWidth="1"/>
    <col min="6146" max="6146" width="12.85546875" customWidth="1"/>
    <col min="6147" max="6147" width="22.85546875" customWidth="1"/>
    <col min="6148" max="6148" width="10" customWidth="1"/>
    <col min="6149" max="6149" width="14" customWidth="1"/>
    <col min="6150" max="6150" width="22.85546875" customWidth="1"/>
    <col min="6151" max="6151" width="9.140625" customWidth="1"/>
    <col min="6152" max="6152" width="12.85546875" customWidth="1"/>
    <col min="6153" max="6153" width="22.85546875" customWidth="1"/>
    <col min="6401" max="6401" width="9.140625" customWidth="1"/>
    <col min="6402" max="6402" width="12.85546875" customWidth="1"/>
    <col min="6403" max="6403" width="22.85546875" customWidth="1"/>
    <col min="6404" max="6404" width="10" customWidth="1"/>
    <col min="6405" max="6405" width="14" customWidth="1"/>
    <col min="6406" max="6406" width="22.85546875" customWidth="1"/>
    <col min="6407" max="6407" width="9.140625" customWidth="1"/>
    <col min="6408" max="6408" width="12.85546875" customWidth="1"/>
    <col min="6409" max="6409" width="22.85546875" customWidth="1"/>
    <col min="6657" max="6657" width="9.140625" customWidth="1"/>
    <col min="6658" max="6658" width="12.85546875" customWidth="1"/>
    <col min="6659" max="6659" width="22.85546875" customWidth="1"/>
    <col min="6660" max="6660" width="10" customWidth="1"/>
    <col min="6661" max="6661" width="14" customWidth="1"/>
    <col min="6662" max="6662" width="22.85546875" customWidth="1"/>
    <col min="6663" max="6663" width="9.140625" customWidth="1"/>
    <col min="6664" max="6664" width="12.85546875" customWidth="1"/>
    <col min="6665" max="6665" width="22.85546875" customWidth="1"/>
    <col min="6913" max="6913" width="9.140625" customWidth="1"/>
    <col min="6914" max="6914" width="12.85546875" customWidth="1"/>
    <col min="6915" max="6915" width="22.85546875" customWidth="1"/>
    <col min="6916" max="6916" width="10" customWidth="1"/>
    <col min="6917" max="6917" width="14" customWidth="1"/>
    <col min="6918" max="6918" width="22.85546875" customWidth="1"/>
    <col min="6919" max="6919" width="9.140625" customWidth="1"/>
    <col min="6920" max="6920" width="12.85546875" customWidth="1"/>
    <col min="6921" max="6921" width="22.85546875" customWidth="1"/>
    <col min="7169" max="7169" width="9.140625" customWidth="1"/>
    <col min="7170" max="7170" width="12.85546875" customWidth="1"/>
    <col min="7171" max="7171" width="22.85546875" customWidth="1"/>
    <col min="7172" max="7172" width="10" customWidth="1"/>
    <col min="7173" max="7173" width="14" customWidth="1"/>
    <col min="7174" max="7174" width="22.85546875" customWidth="1"/>
    <col min="7175" max="7175" width="9.140625" customWidth="1"/>
    <col min="7176" max="7176" width="12.85546875" customWidth="1"/>
    <col min="7177" max="7177" width="22.85546875" customWidth="1"/>
    <col min="7425" max="7425" width="9.140625" customWidth="1"/>
    <col min="7426" max="7426" width="12.85546875" customWidth="1"/>
    <col min="7427" max="7427" width="22.85546875" customWidth="1"/>
    <col min="7428" max="7428" width="10" customWidth="1"/>
    <col min="7429" max="7429" width="14" customWidth="1"/>
    <col min="7430" max="7430" width="22.85546875" customWidth="1"/>
    <col min="7431" max="7431" width="9.140625" customWidth="1"/>
    <col min="7432" max="7432" width="12.85546875" customWidth="1"/>
    <col min="7433" max="7433" width="22.85546875" customWidth="1"/>
    <col min="7681" max="7681" width="9.140625" customWidth="1"/>
    <col min="7682" max="7682" width="12.85546875" customWidth="1"/>
    <col min="7683" max="7683" width="22.85546875" customWidth="1"/>
    <col min="7684" max="7684" width="10" customWidth="1"/>
    <col min="7685" max="7685" width="14" customWidth="1"/>
    <col min="7686" max="7686" width="22.85546875" customWidth="1"/>
    <col min="7687" max="7687" width="9.140625" customWidth="1"/>
    <col min="7688" max="7688" width="12.85546875" customWidth="1"/>
    <col min="7689" max="7689" width="22.85546875" customWidth="1"/>
    <col min="7937" max="7937" width="9.140625" customWidth="1"/>
    <col min="7938" max="7938" width="12.85546875" customWidth="1"/>
    <col min="7939" max="7939" width="22.85546875" customWidth="1"/>
    <col min="7940" max="7940" width="10" customWidth="1"/>
    <col min="7941" max="7941" width="14" customWidth="1"/>
    <col min="7942" max="7942" width="22.85546875" customWidth="1"/>
    <col min="7943" max="7943" width="9.140625" customWidth="1"/>
    <col min="7944" max="7944" width="12.85546875" customWidth="1"/>
    <col min="7945" max="7945" width="22.85546875" customWidth="1"/>
    <col min="8193" max="8193" width="9.140625" customWidth="1"/>
    <col min="8194" max="8194" width="12.85546875" customWidth="1"/>
    <col min="8195" max="8195" width="22.85546875" customWidth="1"/>
    <col min="8196" max="8196" width="10" customWidth="1"/>
    <col min="8197" max="8197" width="14" customWidth="1"/>
    <col min="8198" max="8198" width="22.85546875" customWidth="1"/>
    <col min="8199" max="8199" width="9.140625" customWidth="1"/>
    <col min="8200" max="8200" width="12.85546875" customWidth="1"/>
    <col min="8201" max="8201" width="22.85546875" customWidth="1"/>
    <col min="8449" max="8449" width="9.140625" customWidth="1"/>
    <col min="8450" max="8450" width="12.85546875" customWidth="1"/>
    <col min="8451" max="8451" width="22.85546875" customWidth="1"/>
    <col min="8452" max="8452" width="10" customWidth="1"/>
    <col min="8453" max="8453" width="14" customWidth="1"/>
    <col min="8454" max="8454" width="22.85546875" customWidth="1"/>
    <col min="8455" max="8455" width="9.140625" customWidth="1"/>
    <col min="8456" max="8456" width="12.85546875" customWidth="1"/>
    <col min="8457" max="8457" width="22.85546875" customWidth="1"/>
    <col min="8705" max="8705" width="9.140625" customWidth="1"/>
    <col min="8706" max="8706" width="12.85546875" customWidth="1"/>
    <col min="8707" max="8707" width="22.85546875" customWidth="1"/>
    <col min="8708" max="8708" width="10" customWidth="1"/>
    <col min="8709" max="8709" width="14" customWidth="1"/>
    <col min="8710" max="8710" width="22.85546875" customWidth="1"/>
    <col min="8711" max="8711" width="9.140625" customWidth="1"/>
    <col min="8712" max="8712" width="12.85546875" customWidth="1"/>
    <col min="8713" max="8713" width="22.85546875" customWidth="1"/>
    <col min="8961" max="8961" width="9.140625" customWidth="1"/>
    <col min="8962" max="8962" width="12.85546875" customWidth="1"/>
    <col min="8963" max="8963" width="22.85546875" customWidth="1"/>
    <col min="8964" max="8964" width="10" customWidth="1"/>
    <col min="8965" max="8965" width="14" customWidth="1"/>
    <col min="8966" max="8966" width="22.85546875" customWidth="1"/>
    <col min="8967" max="8967" width="9.140625" customWidth="1"/>
    <col min="8968" max="8968" width="12.85546875" customWidth="1"/>
    <col min="8969" max="8969" width="22.85546875" customWidth="1"/>
    <col min="9217" max="9217" width="9.140625" customWidth="1"/>
    <col min="9218" max="9218" width="12.85546875" customWidth="1"/>
    <col min="9219" max="9219" width="22.85546875" customWidth="1"/>
    <col min="9220" max="9220" width="10" customWidth="1"/>
    <col min="9221" max="9221" width="14" customWidth="1"/>
    <col min="9222" max="9222" width="22.85546875" customWidth="1"/>
    <col min="9223" max="9223" width="9.140625" customWidth="1"/>
    <col min="9224" max="9224" width="12.85546875" customWidth="1"/>
    <col min="9225" max="9225" width="22.85546875" customWidth="1"/>
    <col min="9473" max="9473" width="9.140625" customWidth="1"/>
    <col min="9474" max="9474" width="12.85546875" customWidth="1"/>
    <col min="9475" max="9475" width="22.85546875" customWidth="1"/>
    <col min="9476" max="9476" width="10" customWidth="1"/>
    <col min="9477" max="9477" width="14" customWidth="1"/>
    <col min="9478" max="9478" width="22.85546875" customWidth="1"/>
    <col min="9479" max="9479" width="9.140625" customWidth="1"/>
    <col min="9480" max="9480" width="12.85546875" customWidth="1"/>
    <col min="9481" max="9481" width="22.85546875" customWidth="1"/>
    <col min="9729" max="9729" width="9.140625" customWidth="1"/>
    <col min="9730" max="9730" width="12.85546875" customWidth="1"/>
    <col min="9731" max="9731" width="22.85546875" customWidth="1"/>
    <col min="9732" max="9732" width="10" customWidth="1"/>
    <col min="9733" max="9733" width="14" customWidth="1"/>
    <col min="9734" max="9734" width="22.85546875" customWidth="1"/>
    <col min="9735" max="9735" width="9.140625" customWidth="1"/>
    <col min="9736" max="9736" width="12.85546875" customWidth="1"/>
    <col min="9737" max="9737" width="22.85546875" customWidth="1"/>
    <col min="9985" max="9985" width="9.140625" customWidth="1"/>
    <col min="9986" max="9986" width="12.85546875" customWidth="1"/>
    <col min="9987" max="9987" width="22.85546875" customWidth="1"/>
    <col min="9988" max="9988" width="10" customWidth="1"/>
    <col min="9989" max="9989" width="14" customWidth="1"/>
    <col min="9990" max="9990" width="22.85546875" customWidth="1"/>
    <col min="9991" max="9991" width="9.140625" customWidth="1"/>
    <col min="9992" max="9992" width="12.85546875" customWidth="1"/>
    <col min="9993" max="9993" width="22.85546875" customWidth="1"/>
    <col min="10241" max="10241" width="9.140625" customWidth="1"/>
    <col min="10242" max="10242" width="12.85546875" customWidth="1"/>
    <col min="10243" max="10243" width="22.85546875" customWidth="1"/>
    <col min="10244" max="10244" width="10" customWidth="1"/>
    <col min="10245" max="10245" width="14" customWidth="1"/>
    <col min="10246" max="10246" width="22.85546875" customWidth="1"/>
    <col min="10247" max="10247" width="9.140625" customWidth="1"/>
    <col min="10248" max="10248" width="12.85546875" customWidth="1"/>
    <col min="10249" max="10249" width="22.85546875" customWidth="1"/>
    <col min="10497" max="10497" width="9.140625" customWidth="1"/>
    <col min="10498" max="10498" width="12.85546875" customWidth="1"/>
    <col min="10499" max="10499" width="22.85546875" customWidth="1"/>
    <col min="10500" max="10500" width="10" customWidth="1"/>
    <col min="10501" max="10501" width="14" customWidth="1"/>
    <col min="10502" max="10502" width="22.85546875" customWidth="1"/>
    <col min="10503" max="10503" width="9.140625" customWidth="1"/>
    <col min="10504" max="10504" width="12.85546875" customWidth="1"/>
    <col min="10505" max="10505" width="22.85546875" customWidth="1"/>
    <col min="10753" max="10753" width="9.140625" customWidth="1"/>
    <col min="10754" max="10754" width="12.85546875" customWidth="1"/>
    <col min="10755" max="10755" width="22.85546875" customWidth="1"/>
    <col min="10756" max="10756" width="10" customWidth="1"/>
    <col min="10757" max="10757" width="14" customWidth="1"/>
    <col min="10758" max="10758" width="22.85546875" customWidth="1"/>
    <col min="10759" max="10759" width="9.140625" customWidth="1"/>
    <col min="10760" max="10760" width="12.85546875" customWidth="1"/>
    <col min="10761" max="10761" width="22.85546875" customWidth="1"/>
    <col min="11009" max="11009" width="9.140625" customWidth="1"/>
    <col min="11010" max="11010" width="12.85546875" customWidth="1"/>
    <col min="11011" max="11011" width="22.85546875" customWidth="1"/>
    <col min="11012" max="11012" width="10" customWidth="1"/>
    <col min="11013" max="11013" width="14" customWidth="1"/>
    <col min="11014" max="11014" width="22.85546875" customWidth="1"/>
    <col min="11015" max="11015" width="9.140625" customWidth="1"/>
    <col min="11016" max="11016" width="12.85546875" customWidth="1"/>
    <col min="11017" max="11017" width="22.85546875" customWidth="1"/>
    <col min="11265" max="11265" width="9.140625" customWidth="1"/>
    <col min="11266" max="11266" width="12.85546875" customWidth="1"/>
    <col min="11267" max="11267" width="22.85546875" customWidth="1"/>
    <col min="11268" max="11268" width="10" customWidth="1"/>
    <col min="11269" max="11269" width="14" customWidth="1"/>
    <col min="11270" max="11270" width="22.85546875" customWidth="1"/>
    <col min="11271" max="11271" width="9.140625" customWidth="1"/>
    <col min="11272" max="11272" width="12.85546875" customWidth="1"/>
    <col min="11273" max="11273" width="22.85546875" customWidth="1"/>
    <col min="11521" max="11521" width="9.140625" customWidth="1"/>
    <col min="11522" max="11522" width="12.85546875" customWidth="1"/>
    <col min="11523" max="11523" width="22.85546875" customWidth="1"/>
    <col min="11524" max="11524" width="10" customWidth="1"/>
    <col min="11525" max="11525" width="14" customWidth="1"/>
    <col min="11526" max="11526" width="22.85546875" customWidth="1"/>
    <col min="11527" max="11527" width="9.140625" customWidth="1"/>
    <col min="11528" max="11528" width="12.85546875" customWidth="1"/>
    <col min="11529" max="11529" width="22.85546875" customWidth="1"/>
    <col min="11777" max="11777" width="9.140625" customWidth="1"/>
    <col min="11778" max="11778" width="12.85546875" customWidth="1"/>
    <col min="11779" max="11779" width="22.85546875" customWidth="1"/>
    <col min="11780" max="11780" width="10" customWidth="1"/>
    <col min="11781" max="11781" width="14" customWidth="1"/>
    <col min="11782" max="11782" width="22.85546875" customWidth="1"/>
    <col min="11783" max="11783" width="9.140625" customWidth="1"/>
    <col min="11784" max="11784" width="12.85546875" customWidth="1"/>
    <col min="11785" max="11785" width="22.85546875" customWidth="1"/>
    <col min="12033" max="12033" width="9.140625" customWidth="1"/>
    <col min="12034" max="12034" width="12.85546875" customWidth="1"/>
    <col min="12035" max="12035" width="22.85546875" customWidth="1"/>
    <col min="12036" max="12036" width="10" customWidth="1"/>
    <col min="12037" max="12037" width="14" customWidth="1"/>
    <col min="12038" max="12038" width="22.85546875" customWidth="1"/>
    <col min="12039" max="12039" width="9.140625" customWidth="1"/>
    <col min="12040" max="12040" width="12.85546875" customWidth="1"/>
    <col min="12041" max="12041" width="22.85546875" customWidth="1"/>
    <col min="12289" max="12289" width="9.140625" customWidth="1"/>
    <col min="12290" max="12290" width="12.85546875" customWidth="1"/>
    <col min="12291" max="12291" width="22.85546875" customWidth="1"/>
    <col min="12292" max="12292" width="10" customWidth="1"/>
    <col min="12293" max="12293" width="14" customWidth="1"/>
    <col min="12294" max="12294" width="22.85546875" customWidth="1"/>
    <col min="12295" max="12295" width="9.140625" customWidth="1"/>
    <col min="12296" max="12296" width="12.85546875" customWidth="1"/>
    <col min="12297" max="12297" width="22.85546875" customWidth="1"/>
    <col min="12545" max="12545" width="9.140625" customWidth="1"/>
    <col min="12546" max="12546" width="12.85546875" customWidth="1"/>
    <col min="12547" max="12547" width="22.85546875" customWidth="1"/>
    <col min="12548" max="12548" width="10" customWidth="1"/>
    <col min="12549" max="12549" width="14" customWidth="1"/>
    <col min="12550" max="12550" width="22.85546875" customWidth="1"/>
    <col min="12551" max="12551" width="9.140625" customWidth="1"/>
    <col min="12552" max="12552" width="12.85546875" customWidth="1"/>
    <col min="12553" max="12553" width="22.85546875" customWidth="1"/>
    <col min="12801" max="12801" width="9.140625" customWidth="1"/>
    <col min="12802" max="12802" width="12.85546875" customWidth="1"/>
    <col min="12803" max="12803" width="22.85546875" customWidth="1"/>
    <col min="12804" max="12804" width="10" customWidth="1"/>
    <col min="12805" max="12805" width="14" customWidth="1"/>
    <col min="12806" max="12806" width="22.85546875" customWidth="1"/>
    <col min="12807" max="12807" width="9.140625" customWidth="1"/>
    <col min="12808" max="12808" width="12.85546875" customWidth="1"/>
    <col min="12809" max="12809" width="22.85546875" customWidth="1"/>
    <col min="13057" max="13057" width="9.140625" customWidth="1"/>
    <col min="13058" max="13058" width="12.85546875" customWidth="1"/>
    <col min="13059" max="13059" width="22.85546875" customWidth="1"/>
    <col min="13060" max="13060" width="10" customWidth="1"/>
    <col min="13061" max="13061" width="14" customWidth="1"/>
    <col min="13062" max="13062" width="22.85546875" customWidth="1"/>
    <col min="13063" max="13063" width="9.140625" customWidth="1"/>
    <col min="13064" max="13064" width="12.85546875" customWidth="1"/>
    <col min="13065" max="13065" width="22.85546875" customWidth="1"/>
    <col min="13313" max="13313" width="9.140625" customWidth="1"/>
    <col min="13314" max="13314" width="12.85546875" customWidth="1"/>
    <col min="13315" max="13315" width="22.85546875" customWidth="1"/>
    <col min="13316" max="13316" width="10" customWidth="1"/>
    <col min="13317" max="13317" width="14" customWidth="1"/>
    <col min="13318" max="13318" width="22.85546875" customWidth="1"/>
    <col min="13319" max="13319" width="9.140625" customWidth="1"/>
    <col min="13320" max="13320" width="12.85546875" customWidth="1"/>
    <col min="13321" max="13321" width="22.85546875" customWidth="1"/>
    <col min="13569" max="13569" width="9.140625" customWidth="1"/>
    <col min="13570" max="13570" width="12.85546875" customWidth="1"/>
    <col min="13571" max="13571" width="22.85546875" customWidth="1"/>
    <col min="13572" max="13572" width="10" customWidth="1"/>
    <col min="13573" max="13573" width="14" customWidth="1"/>
    <col min="13574" max="13574" width="22.85546875" customWidth="1"/>
    <col min="13575" max="13575" width="9.140625" customWidth="1"/>
    <col min="13576" max="13576" width="12.85546875" customWidth="1"/>
    <col min="13577" max="13577" width="22.85546875" customWidth="1"/>
    <col min="13825" max="13825" width="9.140625" customWidth="1"/>
    <col min="13826" max="13826" width="12.85546875" customWidth="1"/>
    <col min="13827" max="13827" width="22.85546875" customWidth="1"/>
    <col min="13828" max="13828" width="10" customWidth="1"/>
    <col min="13829" max="13829" width="14" customWidth="1"/>
    <col min="13830" max="13830" width="22.85546875" customWidth="1"/>
    <col min="13831" max="13831" width="9.140625" customWidth="1"/>
    <col min="13832" max="13832" width="12.85546875" customWidth="1"/>
    <col min="13833" max="13833" width="22.85546875" customWidth="1"/>
    <col min="14081" max="14081" width="9.140625" customWidth="1"/>
    <col min="14082" max="14082" width="12.85546875" customWidth="1"/>
    <col min="14083" max="14083" width="22.85546875" customWidth="1"/>
    <col min="14084" max="14084" width="10" customWidth="1"/>
    <col min="14085" max="14085" width="14" customWidth="1"/>
    <col min="14086" max="14086" width="22.85546875" customWidth="1"/>
    <col min="14087" max="14087" width="9.140625" customWidth="1"/>
    <col min="14088" max="14088" width="12.85546875" customWidth="1"/>
    <col min="14089" max="14089" width="22.85546875" customWidth="1"/>
    <col min="14337" max="14337" width="9.140625" customWidth="1"/>
    <col min="14338" max="14338" width="12.85546875" customWidth="1"/>
    <col min="14339" max="14339" width="22.85546875" customWidth="1"/>
    <col min="14340" max="14340" width="10" customWidth="1"/>
    <col min="14341" max="14341" width="14" customWidth="1"/>
    <col min="14342" max="14342" width="22.85546875" customWidth="1"/>
    <col min="14343" max="14343" width="9.140625" customWidth="1"/>
    <col min="14344" max="14344" width="12.85546875" customWidth="1"/>
    <col min="14345" max="14345" width="22.85546875" customWidth="1"/>
    <col min="14593" max="14593" width="9.140625" customWidth="1"/>
    <col min="14594" max="14594" width="12.85546875" customWidth="1"/>
    <col min="14595" max="14595" width="22.85546875" customWidth="1"/>
    <col min="14596" max="14596" width="10" customWidth="1"/>
    <col min="14597" max="14597" width="14" customWidth="1"/>
    <col min="14598" max="14598" width="22.85546875" customWidth="1"/>
    <col min="14599" max="14599" width="9.140625" customWidth="1"/>
    <col min="14600" max="14600" width="12.85546875" customWidth="1"/>
    <col min="14601" max="14601" width="22.85546875" customWidth="1"/>
    <col min="14849" max="14849" width="9.140625" customWidth="1"/>
    <col min="14850" max="14850" width="12.85546875" customWidth="1"/>
    <col min="14851" max="14851" width="22.85546875" customWidth="1"/>
    <col min="14852" max="14852" width="10" customWidth="1"/>
    <col min="14853" max="14853" width="14" customWidth="1"/>
    <col min="14854" max="14854" width="22.85546875" customWidth="1"/>
    <col min="14855" max="14855" width="9.140625" customWidth="1"/>
    <col min="14856" max="14856" width="12.85546875" customWidth="1"/>
    <col min="14857" max="14857" width="22.85546875" customWidth="1"/>
    <col min="15105" max="15105" width="9.140625" customWidth="1"/>
    <col min="15106" max="15106" width="12.85546875" customWidth="1"/>
    <col min="15107" max="15107" width="22.85546875" customWidth="1"/>
    <col min="15108" max="15108" width="10" customWidth="1"/>
    <col min="15109" max="15109" width="14" customWidth="1"/>
    <col min="15110" max="15110" width="22.85546875" customWidth="1"/>
    <col min="15111" max="15111" width="9.140625" customWidth="1"/>
    <col min="15112" max="15112" width="12.85546875" customWidth="1"/>
    <col min="15113" max="15113" width="22.85546875" customWidth="1"/>
    <col min="15361" max="15361" width="9.140625" customWidth="1"/>
    <col min="15362" max="15362" width="12.85546875" customWidth="1"/>
    <col min="15363" max="15363" width="22.85546875" customWidth="1"/>
    <col min="15364" max="15364" width="10" customWidth="1"/>
    <col min="15365" max="15365" width="14" customWidth="1"/>
    <col min="15366" max="15366" width="22.85546875" customWidth="1"/>
    <col min="15367" max="15367" width="9.140625" customWidth="1"/>
    <col min="15368" max="15368" width="12.85546875" customWidth="1"/>
    <col min="15369" max="15369" width="22.85546875" customWidth="1"/>
    <col min="15617" max="15617" width="9.140625" customWidth="1"/>
    <col min="15618" max="15618" width="12.85546875" customWidth="1"/>
    <col min="15619" max="15619" width="22.85546875" customWidth="1"/>
    <col min="15620" max="15620" width="10" customWidth="1"/>
    <col min="15621" max="15621" width="14" customWidth="1"/>
    <col min="15622" max="15622" width="22.85546875" customWidth="1"/>
    <col min="15623" max="15623" width="9.140625" customWidth="1"/>
    <col min="15624" max="15624" width="12.85546875" customWidth="1"/>
    <col min="15625" max="15625" width="22.85546875" customWidth="1"/>
    <col min="15873" max="15873" width="9.140625" customWidth="1"/>
    <col min="15874" max="15874" width="12.85546875" customWidth="1"/>
    <col min="15875" max="15875" width="22.85546875" customWidth="1"/>
    <col min="15876" max="15876" width="10" customWidth="1"/>
    <col min="15877" max="15877" width="14" customWidth="1"/>
    <col min="15878" max="15878" width="22.85546875" customWidth="1"/>
    <col min="15879" max="15879" width="9.140625" customWidth="1"/>
    <col min="15880" max="15880" width="12.85546875" customWidth="1"/>
    <col min="15881" max="15881" width="22.85546875" customWidth="1"/>
    <col min="16129" max="16129" width="9.140625" customWidth="1"/>
    <col min="16130" max="16130" width="12.85546875" customWidth="1"/>
    <col min="16131" max="16131" width="22.85546875" customWidth="1"/>
    <col min="16132" max="16132" width="10" customWidth="1"/>
    <col min="16133" max="16133" width="14" customWidth="1"/>
    <col min="16134" max="16134" width="22.85546875" customWidth="1"/>
    <col min="16135" max="16135" width="9.140625" customWidth="1"/>
    <col min="16136" max="16136" width="12.85546875" customWidth="1"/>
    <col min="16137" max="16137" width="22.85546875" customWidth="1"/>
  </cols>
  <sheetData>
    <row r="1" spans="1:10" ht="30" x14ac:dyDescent="0.2">
      <c r="A1" s="184" t="s">
        <v>852</v>
      </c>
      <c r="B1" s="185"/>
      <c r="C1" s="185"/>
      <c r="D1" s="185"/>
      <c r="E1" s="185"/>
      <c r="F1" s="185"/>
      <c r="G1" s="185"/>
      <c r="H1" s="185"/>
      <c r="I1" s="185"/>
    </row>
    <row r="2" spans="1:10" x14ac:dyDescent="0.2">
      <c r="A2" s="186" t="s">
        <v>15</v>
      </c>
      <c r="B2" s="187"/>
      <c r="C2" s="188" t="s">
        <v>302</v>
      </c>
      <c r="D2" s="189"/>
      <c r="E2" s="191" t="s">
        <v>488</v>
      </c>
      <c r="F2" s="191" t="s">
        <v>493</v>
      </c>
      <c r="G2" s="187"/>
      <c r="H2" s="191" t="s">
        <v>502</v>
      </c>
      <c r="I2" s="192"/>
      <c r="J2" s="14"/>
    </row>
    <row r="3" spans="1:10" x14ac:dyDescent="0.2">
      <c r="A3" s="178"/>
      <c r="B3" s="140"/>
      <c r="C3" s="190"/>
      <c r="D3" s="190"/>
      <c r="E3" s="140"/>
      <c r="F3" s="140"/>
      <c r="G3" s="140"/>
      <c r="H3" s="140"/>
      <c r="I3" s="181"/>
      <c r="J3" s="14"/>
    </row>
    <row r="4" spans="1:10" x14ac:dyDescent="0.2">
      <c r="A4" s="177" t="s">
        <v>16</v>
      </c>
      <c r="B4" s="140"/>
      <c r="C4" s="139" t="s">
        <v>303</v>
      </c>
      <c r="D4" s="140"/>
      <c r="E4" s="139" t="s">
        <v>489</v>
      </c>
      <c r="F4" s="139" t="s">
        <v>519</v>
      </c>
      <c r="G4" s="140"/>
      <c r="H4" s="139" t="s">
        <v>502</v>
      </c>
      <c r="I4" s="180"/>
      <c r="J4" s="14"/>
    </row>
    <row r="5" spans="1:10" x14ac:dyDescent="0.2">
      <c r="A5" s="178"/>
      <c r="B5" s="140"/>
      <c r="C5" s="140"/>
      <c r="D5" s="140"/>
      <c r="E5" s="140"/>
      <c r="F5" s="140"/>
      <c r="G5" s="140"/>
      <c r="H5" s="140"/>
      <c r="I5" s="181"/>
      <c r="J5" s="14"/>
    </row>
    <row r="6" spans="1:10" x14ac:dyDescent="0.2">
      <c r="A6" s="177" t="s">
        <v>17</v>
      </c>
      <c r="B6" s="140"/>
      <c r="C6" s="139" t="s">
        <v>304</v>
      </c>
      <c r="D6" s="140"/>
      <c r="E6" s="139" t="s">
        <v>490</v>
      </c>
      <c r="F6" s="139"/>
      <c r="G6" s="140"/>
      <c r="H6" s="139" t="s">
        <v>502</v>
      </c>
      <c r="I6" s="180"/>
      <c r="J6" s="14"/>
    </row>
    <row r="7" spans="1:10" x14ac:dyDescent="0.2">
      <c r="A7" s="178"/>
      <c r="B7" s="140"/>
      <c r="C7" s="140"/>
      <c r="D7" s="140"/>
      <c r="E7" s="140"/>
      <c r="F7" s="140"/>
      <c r="G7" s="140"/>
      <c r="H7" s="140"/>
      <c r="I7" s="181"/>
      <c r="J7" s="14"/>
    </row>
    <row r="8" spans="1:10" x14ac:dyDescent="0.2">
      <c r="A8" s="177" t="s">
        <v>474</v>
      </c>
      <c r="B8" s="140"/>
      <c r="C8" s="179" t="s">
        <v>19</v>
      </c>
      <c r="D8" s="140"/>
      <c r="E8" s="139" t="s">
        <v>475</v>
      </c>
      <c r="F8" s="140"/>
      <c r="G8" s="140"/>
      <c r="H8" s="179" t="s">
        <v>503</v>
      </c>
      <c r="I8" s="180" t="s">
        <v>520</v>
      </c>
      <c r="J8" s="14"/>
    </row>
    <row r="9" spans="1:10" x14ac:dyDescent="0.2">
      <c r="A9" s="178"/>
      <c r="B9" s="140"/>
      <c r="C9" s="140"/>
      <c r="D9" s="140"/>
      <c r="E9" s="140"/>
      <c r="F9" s="140"/>
      <c r="G9" s="140"/>
      <c r="H9" s="140"/>
      <c r="I9" s="181"/>
      <c r="J9" s="14"/>
    </row>
    <row r="10" spans="1:10" x14ac:dyDescent="0.2">
      <c r="A10" s="177" t="s">
        <v>18</v>
      </c>
      <c r="B10" s="140"/>
      <c r="C10" s="139"/>
      <c r="D10" s="140"/>
      <c r="E10" s="139" t="s">
        <v>491</v>
      </c>
      <c r="F10" s="139" t="s">
        <v>494</v>
      </c>
      <c r="G10" s="140"/>
      <c r="H10" s="179" t="s">
        <v>504</v>
      </c>
      <c r="I10" s="175">
        <v>41296</v>
      </c>
      <c r="J10" s="14"/>
    </row>
    <row r="11" spans="1:10" x14ac:dyDescent="0.2">
      <c r="A11" s="182"/>
      <c r="B11" s="183"/>
      <c r="C11" s="183"/>
      <c r="D11" s="183"/>
      <c r="E11" s="183"/>
      <c r="F11" s="183"/>
      <c r="G11" s="183"/>
      <c r="H11" s="183"/>
      <c r="I11" s="176"/>
      <c r="J11" s="14"/>
    </row>
    <row r="12" spans="1:10" ht="23.25" x14ac:dyDescent="0.2">
      <c r="A12" s="171" t="s">
        <v>496</v>
      </c>
      <c r="B12" s="172"/>
      <c r="C12" s="172"/>
      <c r="D12" s="172"/>
      <c r="E12" s="172"/>
      <c r="F12" s="172"/>
      <c r="G12" s="172"/>
      <c r="H12" s="172"/>
      <c r="I12" s="172"/>
    </row>
    <row r="13" spans="1:10" ht="26.25" x14ac:dyDescent="0.2">
      <c r="A13" s="44" t="s">
        <v>521</v>
      </c>
      <c r="B13" s="173" t="s">
        <v>522</v>
      </c>
      <c r="C13" s="174"/>
      <c r="D13" s="44" t="s">
        <v>523</v>
      </c>
      <c r="E13" s="173" t="s">
        <v>524</v>
      </c>
      <c r="F13" s="174"/>
      <c r="G13" s="44" t="s">
        <v>525</v>
      </c>
      <c r="H13" s="173" t="s">
        <v>526</v>
      </c>
      <c r="I13" s="174"/>
      <c r="J13" s="14"/>
    </row>
    <row r="14" spans="1:10" ht="15.75" x14ac:dyDescent="0.2">
      <c r="A14" s="45" t="s">
        <v>527</v>
      </c>
      <c r="B14" s="46" t="s">
        <v>528</v>
      </c>
      <c r="C14" s="110" t="s">
        <v>19</v>
      </c>
      <c r="D14" s="166" t="s">
        <v>529</v>
      </c>
      <c r="E14" s="167"/>
      <c r="F14" s="111"/>
      <c r="G14" s="166" t="s">
        <v>530</v>
      </c>
      <c r="H14" s="167"/>
      <c r="I14" s="111"/>
      <c r="J14" s="14"/>
    </row>
    <row r="15" spans="1:10" ht="15.75" x14ac:dyDescent="0.2">
      <c r="A15" s="47"/>
      <c r="B15" s="46" t="s">
        <v>492</v>
      </c>
      <c r="C15" s="110" t="s">
        <v>19</v>
      </c>
      <c r="D15" s="166" t="s">
        <v>531</v>
      </c>
      <c r="E15" s="167"/>
      <c r="F15" s="111"/>
      <c r="G15" s="166" t="s">
        <v>532</v>
      </c>
      <c r="H15" s="167"/>
      <c r="I15" s="111"/>
      <c r="J15" s="14"/>
    </row>
    <row r="16" spans="1:10" ht="15.75" x14ac:dyDescent="0.2">
      <c r="A16" s="45" t="s">
        <v>533</v>
      </c>
      <c r="B16" s="46" t="s">
        <v>528</v>
      </c>
      <c r="C16" s="110" t="s">
        <v>19</v>
      </c>
      <c r="D16" s="166" t="s">
        <v>534</v>
      </c>
      <c r="E16" s="167"/>
      <c r="F16" s="111"/>
      <c r="G16" s="166" t="s">
        <v>535</v>
      </c>
      <c r="H16" s="167"/>
      <c r="I16" s="111"/>
      <c r="J16" s="14"/>
    </row>
    <row r="17" spans="1:10" ht="15.75" x14ac:dyDescent="0.2">
      <c r="A17" s="47"/>
      <c r="B17" s="46" t="s">
        <v>492</v>
      </c>
      <c r="C17" s="110" t="s">
        <v>19</v>
      </c>
      <c r="D17" s="164"/>
      <c r="E17" s="165"/>
      <c r="F17" s="112"/>
      <c r="G17" s="166" t="s">
        <v>536</v>
      </c>
      <c r="H17" s="167"/>
      <c r="I17" s="111"/>
      <c r="J17" s="14"/>
    </row>
    <row r="18" spans="1:10" ht="15.75" x14ac:dyDescent="0.2">
      <c r="A18" s="45" t="s">
        <v>537</v>
      </c>
      <c r="B18" s="46" t="s">
        <v>528</v>
      </c>
      <c r="C18" s="110" t="s">
        <v>19</v>
      </c>
      <c r="D18" s="164"/>
      <c r="E18" s="165"/>
      <c r="F18" s="112"/>
      <c r="G18" s="166" t="s">
        <v>538</v>
      </c>
      <c r="H18" s="167"/>
      <c r="I18" s="111"/>
      <c r="J18" s="14"/>
    </row>
    <row r="19" spans="1:10" ht="15.75" x14ac:dyDescent="0.2">
      <c r="A19" s="47"/>
      <c r="B19" s="46" t="s">
        <v>492</v>
      </c>
      <c r="C19" s="110" t="s">
        <v>19</v>
      </c>
      <c r="D19" s="164"/>
      <c r="E19" s="165"/>
      <c r="F19" s="112"/>
      <c r="G19" s="166" t="s">
        <v>539</v>
      </c>
      <c r="H19" s="167"/>
      <c r="I19" s="111"/>
      <c r="J19" s="14"/>
    </row>
    <row r="20" spans="1:10" ht="15.75" x14ac:dyDescent="0.2">
      <c r="A20" s="168" t="s">
        <v>428</v>
      </c>
      <c r="B20" s="169"/>
      <c r="C20" s="110" t="s">
        <v>19</v>
      </c>
      <c r="D20" s="164"/>
      <c r="E20" s="165"/>
      <c r="F20" s="112"/>
      <c r="G20" s="164"/>
      <c r="H20" s="170"/>
      <c r="I20" s="112"/>
      <c r="J20" s="14"/>
    </row>
    <row r="21" spans="1:10" ht="16.5" thickBot="1" x14ac:dyDescent="0.25">
      <c r="A21" s="153" t="s">
        <v>540</v>
      </c>
      <c r="B21" s="154"/>
      <c r="C21" s="110" t="s">
        <v>19</v>
      </c>
      <c r="D21" s="155"/>
      <c r="E21" s="156"/>
      <c r="F21" s="113"/>
      <c r="G21" s="157"/>
      <c r="H21" s="158"/>
      <c r="I21" s="113"/>
      <c r="J21" s="14"/>
    </row>
    <row r="22" spans="1:10" ht="16.5" thickBot="1" x14ac:dyDescent="0.25">
      <c r="A22" s="159" t="s">
        <v>541</v>
      </c>
      <c r="B22" s="160"/>
      <c r="C22" s="118">
        <f>'Výkaz výměr G.1'!J92</f>
        <v>0</v>
      </c>
      <c r="D22" s="161" t="s">
        <v>542</v>
      </c>
      <c r="E22" s="160"/>
      <c r="F22" s="118">
        <f>SUM(F14:F16)</f>
        <v>0</v>
      </c>
      <c r="G22" s="161" t="s">
        <v>543</v>
      </c>
      <c r="H22" s="160"/>
      <c r="I22" s="119">
        <f>SUM(I14:I19)</f>
        <v>0</v>
      </c>
      <c r="J22" s="28"/>
    </row>
    <row r="23" spans="1:10" ht="16.5" thickBot="1" x14ac:dyDescent="0.25">
      <c r="A23" s="162" t="s">
        <v>544</v>
      </c>
      <c r="B23" s="163"/>
      <c r="C23" s="121"/>
      <c r="D23" s="115"/>
      <c r="E23" s="116"/>
      <c r="F23" s="116"/>
      <c r="G23" s="116"/>
      <c r="H23" s="116"/>
      <c r="I23" s="117"/>
    </row>
    <row r="24" spans="1:10" ht="16.5" thickBot="1" x14ac:dyDescent="0.25">
      <c r="A24" s="147" t="s">
        <v>545</v>
      </c>
      <c r="B24" s="148"/>
      <c r="C24" s="122"/>
      <c r="D24" s="147" t="s">
        <v>546</v>
      </c>
      <c r="E24" s="148"/>
      <c r="F24" s="123">
        <f>C24*0.15</f>
        <v>0</v>
      </c>
      <c r="G24" s="147" t="s">
        <v>500</v>
      </c>
      <c r="H24" s="148"/>
      <c r="I24" s="120">
        <f>C23+C24+C25</f>
        <v>0</v>
      </c>
      <c r="J24" s="28"/>
    </row>
    <row r="25" spans="1:10" ht="16.5" thickBot="1" x14ac:dyDescent="0.25">
      <c r="A25" s="147" t="s">
        <v>547</v>
      </c>
      <c r="B25" s="148"/>
      <c r="C25" s="120">
        <f>C22+F22+I22</f>
        <v>0</v>
      </c>
      <c r="D25" s="147" t="s">
        <v>548</v>
      </c>
      <c r="E25" s="148"/>
      <c r="F25" s="120">
        <f>C25*0.21</f>
        <v>0</v>
      </c>
      <c r="G25" s="149" t="s">
        <v>549</v>
      </c>
      <c r="H25" s="148"/>
      <c r="I25" s="120">
        <f>C23+C24+C25+F24+F25</f>
        <v>0</v>
      </c>
      <c r="J25" s="28"/>
    </row>
    <row r="26" spans="1:10" ht="13.5" thickBot="1" x14ac:dyDescent="0.25">
      <c r="A26" s="49"/>
      <c r="B26" s="49"/>
      <c r="C26" s="49"/>
      <c r="D26" s="49"/>
      <c r="E26" s="49"/>
      <c r="F26" s="114"/>
      <c r="G26" s="49"/>
      <c r="H26" s="49"/>
      <c r="I26" s="114"/>
    </row>
    <row r="27" spans="1:10" ht="15" x14ac:dyDescent="0.2">
      <c r="A27" s="150" t="s">
        <v>497</v>
      </c>
      <c r="B27" s="151"/>
      <c r="C27" s="152"/>
      <c r="D27" s="150" t="s">
        <v>499</v>
      </c>
      <c r="E27" s="151"/>
      <c r="F27" s="152"/>
      <c r="G27" s="150" t="s">
        <v>501</v>
      </c>
      <c r="H27" s="151"/>
      <c r="I27" s="152"/>
      <c r="J27" s="15"/>
    </row>
    <row r="28" spans="1:10" ht="15" x14ac:dyDescent="0.2">
      <c r="A28" s="141"/>
      <c r="B28" s="142"/>
      <c r="C28" s="143"/>
      <c r="D28" s="141"/>
      <c r="E28" s="142"/>
      <c r="F28" s="143"/>
      <c r="G28" s="141"/>
      <c r="H28" s="142"/>
      <c r="I28" s="143"/>
      <c r="J28" s="15"/>
    </row>
    <row r="29" spans="1:10" ht="15" x14ac:dyDescent="0.2">
      <c r="A29" s="141"/>
      <c r="B29" s="142"/>
      <c r="C29" s="143"/>
      <c r="D29" s="141"/>
      <c r="E29" s="142"/>
      <c r="F29" s="143"/>
      <c r="G29" s="141"/>
      <c r="H29" s="142"/>
      <c r="I29" s="143"/>
      <c r="J29" s="15"/>
    </row>
    <row r="30" spans="1:10" ht="15" x14ac:dyDescent="0.2">
      <c r="A30" s="141"/>
      <c r="B30" s="142"/>
      <c r="C30" s="143"/>
      <c r="D30" s="141"/>
      <c r="E30" s="142"/>
      <c r="F30" s="143"/>
      <c r="G30" s="141"/>
      <c r="H30" s="142"/>
      <c r="I30" s="143"/>
      <c r="J30" s="15"/>
    </row>
    <row r="31" spans="1:10" ht="15.75" thickBot="1" x14ac:dyDescent="0.25">
      <c r="A31" s="144" t="s">
        <v>498</v>
      </c>
      <c r="B31" s="145"/>
      <c r="C31" s="146"/>
      <c r="D31" s="144" t="s">
        <v>498</v>
      </c>
      <c r="E31" s="145"/>
      <c r="F31" s="146"/>
      <c r="G31" s="144" t="s">
        <v>498</v>
      </c>
      <c r="H31" s="145"/>
      <c r="I31" s="146"/>
      <c r="J31" s="15"/>
    </row>
    <row r="32" spans="1:10" x14ac:dyDescent="0.2">
      <c r="A32" s="50" t="s">
        <v>550</v>
      </c>
      <c r="B32" s="51"/>
      <c r="C32" s="51"/>
      <c r="D32" s="51"/>
      <c r="E32" s="51"/>
      <c r="F32" s="51"/>
      <c r="G32" s="51"/>
      <c r="H32" s="51"/>
      <c r="I32" s="51"/>
    </row>
    <row r="33" spans="1:9" x14ac:dyDescent="0.2">
      <c r="A33" s="139"/>
      <c r="B33" s="140"/>
      <c r="C33" s="140"/>
      <c r="D33" s="140"/>
      <c r="E33" s="140"/>
      <c r="F33" s="140"/>
      <c r="G33" s="140"/>
      <c r="H33" s="140"/>
      <c r="I33" s="140"/>
    </row>
  </sheetData>
  <mergeCells count="79">
    <mergeCell ref="A31:C31"/>
    <mergeCell ref="D31:F31"/>
    <mergeCell ref="G31:I31"/>
    <mergeCell ref="A33:I33"/>
    <mergeCell ref="A29:C29"/>
    <mergeCell ref="D29:F29"/>
    <mergeCell ref="G29:I29"/>
    <mergeCell ref="A30:C30"/>
    <mergeCell ref="D30:F30"/>
    <mergeCell ref="G30:I30"/>
    <mergeCell ref="A27:C27"/>
    <mergeCell ref="D27:F27"/>
    <mergeCell ref="G27:I27"/>
    <mergeCell ref="A28:C28"/>
    <mergeCell ref="D28:F28"/>
    <mergeCell ref="G28:I28"/>
    <mergeCell ref="A23:B23"/>
    <mergeCell ref="A24:B24"/>
    <mergeCell ref="D24:E24"/>
    <mergeCell ref="G24:H24"/>
    <mergeCell ref="A25:B25"/>
    <mergeCell ref="D25:E25"/>
    <mergeCell ref="G25:H25"/>
    <mergeCell ref="A21:B21"/>
    <mergeCell ref="D21:E21"/>
    <mergeCell ref="G21:H21"/>
    <mergeCell ref="A22:B22"/>
    <mergeCell ref="D22:E22"/>
    <mergeCell ref="G22:H22"/>
    <mergeCell ref="D18:E18"/>
    <mergeCell ref="G18:H18"/>
    <mergeCell ref="D19:E19"/>
    <mergeCell ref="G19:H19"/>
    <mergeCell ref="A20:B20"/>
    <mergeCell ref="D20:E20"/>
    <mergeCell ref="G20:H20"/>
    <mergeCell ref="D15:E15"/>
    <mergeCell ref="G15:H15"/>
    <mergeCell ref="D16:E16"/>
    <mergeCell ref="G16:H16"/>
    <mergeCell ref="D17:E17"/>
    <mergeCell ref="G17:H17"/>
    <mergeCell ref="A12:I12"/>
    <mergeCell ref="B13:C13"/>
    <mergeCell ref="E13:F13"/>
    <mergeCell ref="H13:I13"/>
    <mergeCell ref="D14:E14"/>
    <mergeCell ref="G14:H14"/>
    <mergeCell ref="H8:H9"/>
    <mergeCell ref="I8:I9"/>
    <mergeCell ref="A10:B11"/>
    <mergeCell ref="C10:D11"/>
    <mergeCell ref="E10:E11"/>
    <mergeCell ref="F10:G11"/>
    <mergeCell ref="H10:H11"/>
    <mergeCell ref="I10:I11"/>
    <mergeCell ref="A8:B9"/>
    <mergeCell ref="C8:D9"/>
    <mergeCell ref="E8:E9"/>
    <mergeCell ref="F8:G9"/>
    <mergeCell ref="I4:I5"/>
    <mergeCell ref="A6:B7"/>
    <mergeCell ref="C6:D7"/>
    <mergeCell ref="E6:E7"/>
    <mergeCell ref="F6:G7"/>
    <mergeCell ref="H6:H7"/>
    <mergeCell ref="I6:I7"/>
    <mergeCell ref="A4:B5"/>
    <mergeCell ref="C4:D5"/>
    <mergeCell ref="E4:E5"/>
    <mergeCell ref="F4:G5"/>
    <mergeCell ref="H4:H5"/>
    <mergeCell ref="A1:I1"/>
    <mergeCell ref="A2:B3"/>
    <mergeCell ref="C2:D3"/>
    <mergeCell ref="E2:E3"/>
    <mergeCell ref="F2:G3"/>
    <mergeCell ref="H2:H3"/>
    <mergeCell ref="I2:I3"/>
  </mergeCells>
  <pageMargins left="0.7" right="0.7" top="0.78740157499999996" bottom="0.78740157499999996"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view="pageBreakPreview" zoomScaleNormal="100" zoomScaleSheetLayoutView="100" workbookViewId="0">
      <selection activeCell="D20" sqref="D20"/>
    </sheetView>
  </sheetViews>
  <sheetFormatPr defaultRowHeight="12.75" x14ac:dyDescent="0.2"/>
  <cols>
    <col min="3" max="3" width="11.5703125" bestFit="1" customWidth="1"/>
    <col min="4" max="4" width="73.85546875" bestFit="1" customWidth="1"/>
    <col min="5" max="5" width="14.5703125" bestFit="1" customWidth="1"/>
    <col min="7" max="7" width="8.85546875" bestFit="1" customWidth="1"/>
    <col min="8" max="8" width="16.42578125" bestFit="1" customWidth="1"/>
    <col min="9" max="9" width="20.7109375" bestFit="1" customWidth="1"/>
    <col min="10" max="10" width="19.7109375" bestFit="1" customWidth="1"/>
  </cols>
  <sheetData>
    <row r="1" spans="1:10" ht="23.25" x14ac:dyDescent="0.2">
      <c r="A1" s="196" t="s">
        <v>551</v>
      </c>
      <c r="B1" s="197"/>
      <c r="C1" s="197"/>
      <c r="D1" s="197"/>
      <c r="E1" s="197"/>
      <c r="F1" s="197"/>
      <c r="G1" s="197"/>
      <c r="H1" s="197"/>
    </row>
    <row r="2" spans="1:10" x14ac:dyDescent="0.2">
      <c r="A2" s="186" t="s">
        <v>15</v>
      </c>
      <c r="B2" s="187"/>
      <c r="C2" s="188" t="s">
        <v>302</v>
      </c>
      <c r="D2" s="189"/>
      <c r="E2" s="191" t="s">
        <v>488</v>
      </c>
      <c r="F2" s="191" t="s">
        <v>727</v>
      </c>
      <c r="G2" s="187"/>
      <c r="H2" s="187"/>
      <c r="I2" s="63"/>
      <c r="J2" s="55"/>
    </row>
    <row r="3" spans="1:10" x14ac:dyDescent="0.2">
      <c r="A3" s="178"/>
      <c r="B3" s="140"/>
      <c r="C3" s="190"/>
      <c r="D3" s="190"/>
      <c r="E3" s="140"/>
      <c r="F3" s="140"/>
      <c r="G3" s="140"/>
      <c r="H3" s="140"/>
      <c r="I3" s="29"/>
      <c r="J3" s="56"/>
    </row>
    <row r="4" spans="1:10" x14ac:dyDescent="0.2">
      <c r="A4" s="177" t="s">
        <v>16</v>
      </c>
      <c r="B4" s="140"/>
      <c r="C4" s="139" t="s">
        <v>728</v>
      </c>
      <c r="D4" s="140"/>
      <c r="E4" s="139" t="s">
        <v>489</v>
      </c>
      <c r="F4" s="139" t="s">
        <v>729</v>
      </c>
      <c r="G4" s="140"/>
      <c r="H4" s="140"/>
      <c r="I4" s="29"/>
      <c r="J4" s="56"/>
    </row>
    <row r="5" spans="1:10" x14ac:dyDescent="0.2">
      <c r="A5" s="178"/>
      <c r="B5" s="140"/>
      <c r="C5" s="140"/>
      <c r="D5" s="140"/>
      <c r="E5" s="140"/>
      <c r="F5" s="140"/>
      <c r="G5" s="140"/>
      <c r="H5" s="140"/>
      <c r="I5" s="29"/>
      <c r="J5" s="56"/>
    </row>
    <row r="6" spans="1:10" x14ac:dyDescent="0.2">
      <c r="A6" s="177" t="s">
        <v>17</v>
      </c>
      <c r="B6" s="140"/>
      <c r="C6" s="139" t="s">
        <v>304</v>
      </c>
      <c r="D6" s="140"/>
      <c r="E6" s="139" t="s">
        <v>490</v>
      </c>
      <c r="F6" s="139"/>
      <c r="G6" s="140"/>
      <c r="H6" s="140"/>
      <c r="I6" s="29"/>
      <c r="J6" s="56"/>
    </row>
    <row r="7" spans="1:10" x14ac:dyDescent="0.2">
      <c r="A7" s="178"/>
      <c r="B7" s="140"/>
      <c r="C7" s="140"/>
      <c r="D7" s="140"/>
      <c r="E7" s="140"/>
      <c r="F7" s="140"/>
      <c r="G7" s="140"/>
      <c r="H7" s="140"/>
      <c r="I7" s="29"/>
      <c r="J7" s="56"/>
    </row>
    <row r="8" spans="1:10" x14ac:dyDescent="0.2">
      <c r="A8" s="177" t="s">
        <v>491</v>
      </c>
      <c r="B8" s="140"/>
      <c r="C8" s="139" t="s">
        <v>494</v>
      </c>
      <c r="D8" s="140"/>
      <c r="E8" s="179" t="s">
        <v>476</v>
      </c>
      <c r="F8" s="195">
        <v>41304</v>
      </c>
      <c r="G8" s="140"/>
      <c r="H8" s="140"/>
      <c r="I8" s="29"/>
      <c r="J8" s="56"/>
    </row>
    <row r="9" spans="1:10" x14ac:dyDescent="0.2">
      <c r="A9" s="182"/>
      <c r="B9" s="183"/>
      <c r="C9" s="183"/>
      <c r="D9" s="183"/>
      <c r="E9" s="183"/>
      <c r="F9" s="183"/>
      <c r="G9" s="183"/>
      <c r="H9" s="183"/>
      <c r="I9" s="64"/>
      <c r="J9" s="57"/>
    </row>
    <row r="10" spans="1:10" ht="13.5" thickBot="1" x14ac:dyDescent="0.25">
      <c r="A10" s="4" t="s">
        <v>20</v>
      </c>
      <c r="B10" s="8" t="s">
        <v>165</v>
      </c>
      <c r="C10" s="8" t="s">
        <v>168</v>
      </c>
      <c r="D10" s="8" t="s">
        <v>305</v>
      </c>
      <c r="E10" s="8" t="s">
        <v>477</v>
      </c>
      <c r="F10" s="8" t="s">
        <v>552</v>
      </c>
      <c r="G10" s="60" t="s">
        <v>487</v>
      </c>
      <c r="H10" s="8" t="s">
        <v>553</v>
      </c>
      <c r="I10" s="8" t="s">
        <v>845</v>
      </c>
      <c r="J10" s="61" t="s">
        <v>846</v>
      </c>
    </row>
    <row r="11" spans="1:10" s="79" customFormat="1" x14ac:dyDescent="0.2">
      <c r="A11" s="74" t="s">
        <v>21</v>
      </c>
      <c r="B11" s="77" t="s">
        <v>848</v>
      </c>
      <c r="C11" s="74" t="s">
        <v>268</v>
      </c>
      <c r="D11" s="74" t="s">
        <v>730</v>
      </c>
      <c r="E11" s="74" t="s">
        <v>481</v>
      </c>
      <c r="F11" s="74"/>
      <c r="G11" s="75">
        <v>1</v>
      </c>
      <c r="H11" s="76"/>
      <c r="I11" s="78"/>
      <c r="J11" s="78">
        <f>G11*I11</f>
        <v>0</v>
      </c>
    </row>
    <row r="12" spans="1:10" x14ac:dyDescent="0.2">
      <c r="A12" s="54"/>
      <c r="B12" s="54"/>
      <c r="C12" s="54"/>
      <c r="D12" s="68" t="s">
        <v>731</v>
      </c>
      <c r="E12" s="54"/>
      <c r="F12" s="54"/>
      <c r="G12" s="54"/>
      <c r="H12" s="54"/>
      <c r="I12" s="59"/>
      <c r="J12" s="59"/>
    </row>
    <row r="13" spans="1:10" s="79" customFormat="1" x14ac:dyDescent="0.2">
      <c r="A13" s="80" t="s">
        <v>22</v>
      </c>
      <c r="B13" s="81" t="s">
        <v>848</v>
      </c>
      <c r="C13" s="80" t="s">
        <v>269</v>
      </c>
      <c r="D13" s="80" t="s">
        <v>732</v>
      </c>
      <c r="E13" s="80" t="s">
        <v>481</v>
      </c>
      <c r="F13" s="80"/>
      <c r="G13" s="82">
        <v>2</v>
      </c>
      <c r="H13" s="83"/>
      <c r="I13" s="84"/>
      <c r="J13" s="78">
        <f t="shared" ref="J13" si="0">G13*I13</f>
        <v>0</v>
      </c>
    </row>
    <row r="14" spans="1:10" ht="25.5" x14ac:dyDescent="0.2">
      <c r="A14" s="54"/>
      <c r="B14" s="54"/>
      <c r="C14" s="54"/>
      <c r="D14" s="68" t="s">
        <v>733</v>
      </c>
      <c r="E14" s="54"/>
      <c r="F14" s="54"/>
      <c r="G14" s="54"/>
      <c r="H14" s="54"/>
      <c r="I14" s="59"/>
      <c r="J14" s="59"/>
    </row>
    <row r="15" spans="1:10" s="79" customFormat="1" x14ac:dyDescent="0.2">
      <c r="A15" s="80" t="s">
        <v>23</v>
      </c>
      <c r="B15" s="81" t="s">
        <v>848</v>
      </c>
      <c r="C15" s="80" t="s">
        <v>270</v>
      </c>
      <c r="D15" s="80" t="s">
        <v>734</v>
      </c>
      <c r="E15" s="80" t="s">
        <v>481</v>
      </c>
      <c r="F15" s="80"/>
      <c r="G15" s="82">
        <v>14</v>
      </c>
      <c r="H15" s="83"/>
      <c r="I15" s="84"/>
      <c r="J15" s="78">
        <f t="shared" ref="J15" si="1">G15*I15</f>
        <v>0</v>
      </c>
    </row>
    <row r="16" spans="1:10" x14ac:dyDescent="0.2">
      <c r="A16" s="54"/>
      <c r="B16" s="54"/>
      <c r="C16" s="54"/>
      <c r="D16" s="68" t="s">
        <v>735</v>
      </c>
      <c r="E16" s="54"/>
      <c r="F16" s="54"/>
      <c r="G16" s="54"/>
      <c r="H16" s="54"/>
      <c r="I16" s="59"/>
      <c r="J16" s="59"/>
    </row>
    <row r="17" spans="1:10" s="79" customFormat="1" x14ac:dyDescent="0.2">
      <c r="A17" s="80" t="s">
        <v>24</v>
      </c>
      <c r="B17" s="81" t="s">
        <v>848</v>
      </c>
      <c r="C17" s="80" t="s">
        <v>271</v>
      </c>
      <c r="D17" s="80" t="s">
        <v>736</v>
      </c>
      <c r="E17" s="80" t="s">
        <v>481</v>
      </c>
      <c r="F17" s="80"/>
      <c r="G17" s="82">
        <v>3</v>
      </c>
      <c r="H17" s="83"/>
      <c r="I17" s="84"/>
      <c r="J17" s="78">
        <f t="shared" ref="J17" si="2">G17*I17</f>
        <v>0</v>
      </c>
    </row>
    <row r="18" spans="1:10" x14ac:dyDescent="0.2">
      <c r="A18" s="54"/>
      <c r="B18" s="54"/>
      <c r="C18" s="54"/>
      <c r="D18" s="68" t="s">
        <v>737</v>
      </c>
      <c r="E18" s="54"/>
      <c r="F18" s="54"/>
      <c r="G18" s="54"/>
      <c r="H18" s="54"/>
      <c r="I18" s="59"/>
      <c r="J18" s="59"/>
    </row>
    <row r="19" spans="1:10" s="79" customFormat="1" x14ac:dyDescent="0.2">
      <c r="A19" s="80" t="s">
        <v>25</v>
      </c>
      <c r="B19" s="81" t="s">
        <v>848</v>
      </c>
      <c r="C19" s="80" t="s">
        <v>272</v>
      </c>
      <c r="D19" s="80" t="s">
        <v>738</v>
      </c>
      <c r="E19" s="80" t="s">
        <v>481</v>
      </c>
      <c r="F19" s="80"/>
      <c r="G19" s="82">
        <v>1</v>
      </c>
      <c r="H19" s="83"/>
      <c r="I19" s="84"/>
      <c r="J19" s="78">
        <f t="shared" ref="J19" si="3">G19*I19</f>
        <v>0</v>
      </c>
    </row>
    <row r="20" spans="1:10" x14ac:dyDescent="0.2">
      <c r="A20" s="54"/>
      <c r="B20" s="54"/>
      <c r="C20" s="54"/>
      <c r="D20" s="68" t="s">
        <v>739</v>
      </c>
      <c r="E20" s="54"/>
      <c r="F20" s="54"/>
      <c r="G20" s="54"/>
      <c r="H20" s="54"/>
      <c r="I20" s="59"/>
      <c r="J20" s="59"/>
    </row>
    <row r="21" spans="1:10" s="79" customFormat="1" x14ac:dyDescent="0.2">
      <c r="A21" s="80" t="s">
        <v>26</v>
      </c>
      <c r="B21" s="81" t="s">
        <v>848</v>
      </c>
      <c r="C21" s="80" t="s">
        <v>273</v>
      </c>
      <c r="D21" s="80" t="s">
        <v>740</v>
      </c>
      <c r="E21" s="80" t="s">
        <v>481</v>
      </c>
      <c r="F21" s="80"/>
      <c r="G21" s="82">
        <v>1</v>
      </c>
      <c r="H21" s="83"/>
      <c r="I21" s="84"/>
      <c r="J21" s="78">
        <f t="shared" ref="J21" si="4">G21*I21</f>
        <v>0</v>
      </c>
    </row>
    <row r="22" spans="1:10" x14ac:dyDescent="0.2">
      <c r="A22" s="54"/>
      <c r="B22" s="54"/>
      <c r="C22" s="54"/>
      <c r="D22" s="68" t="s">
        <v>741</v>
      </c>
      <c r="E22" s="54"/>
      <c r="F22" s="54"/>
      <c r="G22" s="54"/>
      <c r="H22" s="54"/>
      <c r="I22" s="59"/>
      <c r="J22" s="59"/>
    </row>
    <row r="23" spans="1:10" s="79" customFormat="1" x14ac:dyDescent="0.2">
      <c r="A23" s="80" t="s">
        <v>27</v>
      </c>
      <c r="B23" s="81" t="s">
        <v>848</v>
      </c>
      <c r="C23" s="80" t="s">
        <v>274</v>
      </c>
      <c r="D23" s="80" t="s">
        <v>742</v>
      </c>
      <c r="E23" s="80" t="s">
        <v>482</v>
      </c>
      <c r="F23" s="80"/>
      <c r="G23" s="82">
        <v>5</v>
      </c>
      <c r="H23" s="83"/>
      <c r="I23" s="84"/>
      <c r="J23" s="78">
        <f t="shared" ref="J23" si="5">G23*I23</f>
        <v>0</v>
      </c>
    </row>
    <row r="24" spans="1:10" x14ac:dyDescent="0.2">
      <c r="A24" s="54"/>
      <c r="B24" s="54"/>
      <c r="C24" s="54"/>
      <c r="D24" s="68" t="s">
        <v>743</v>
      </c>
      <c r="E24" s="54"/>
      <c r="F24" s="54"/>
      <c r="G24" s="54"/>
      <c r="H24" s="54"/>
      <c r="I24" s="59"/>
      <c r="J24" s="59"/>
    </row>
    <row r="25" spans="1:10" s="79" customFormat="1" x14ac:dyDescent="0.2">
      <c r="A25" s="80" t="s">
        <v>28</v>
      </c>
      <c r="B25" s="81" t="s">
        <v>848</v>
      </c>
      <c r="C25" s="80" t="s">
        <v>275</v>
      </c>
      <c r="D25" s="80" t="s">
        <v>744</v>
      </c>
      <c r="E25" s="80" t="s">
        <v>481</v>
      </c>
      <c r="F25" s="80"/>
      <c r="G25" s="82">
        <v>1</v>
      </c>
      <c r="H25" s="83"/>
      <c r="I25" s="84"/>
      <c r="J25" s="78">
        <f t="shared" ref="J25" si="6">G25*I25</f>
        <v>0</v>
      </c>
    </row>
    <row r="26" spans="1:10" x14ac:dyDescent="0.2">
      <c r="A26" s="54"/>
      <c r="B26" s="54"/>
      <c r="C26" s="54"/>
      <c r="D26" s="68" t="s">
        <v>745</v>
      </c>
      <c r="E26" s="54"/>
      <c r="F26" s="54"/>
      <c r="G26" s="54"/>
      <c r="H26" s="54"/>
      <c r="I26" s="59"/>
      <c r="J26" s="59"/>
    </row>
    <row r="27" spans="1:10" s="79" customFormat="1" x14ac:dyDescent="0.2">
      <c r="A27" s="80" t="s">
        <v>29</v>
      </c>
      <c r="B27" s="81" t="s">
        <v>848</v>
      </c>
      <c r="C27" s="80" t="s">
        <v>276</v>
      </c>
      <c r="D27" s="80" t="s">
        <v>746</v>
      </c>
      <c r="E27" s="80" t="s">
        <v>482</v>
      </c>
      <c r="F27" s="80"/>
      <c r="G27" s="82">
        <v>39</v>
      </c>
      <c r="H27" s="83"/>
      <c r="I27" s="84"/>
      <c r="J27" s="78">
        <f t="shared" ref="J27" si="7">G27*I27</f>
        <v>0</v>
      </c>
    </row>
    <row r="28" spans="1:10" x14ac:dyDescent="0.2">
      <c r="A28" s="54"/>
      <c r="B28" s="54"/>
      <c r="C28" s="54"/>
      <c r="D28" s="68" t="s">
        <v>747</v>
      </c>
      <c r="E28" s="54"/>
      <c r="F28" s="54"/>
      <c r="G28" s="54"/>
      <c r="H28" s="54"/>
      <c r="I28" s="59"/>
      <c r="J28" s="59"/>
    </row>
    <row r="29" spans="1:10" s="79" customFormat="1" x14ac:dyDescent="0.2">
      <c r="A29" s="80" t="s">
        <v>30</v>
      </c>
      <c r="B29" s="81" t="s">
        <v>848</v>
      </c>
      <c r="C29" s="80" t="s">
        <v>277</v>
      </c>
      <c r="D29" s="80" t="s">
        <v>748</v>
      </c>
      <c r="E29" s="80" t="s">
        <v>482</v>
      </c>
      <c r="F29" s="80"/>
      <c r="G29" s="82">
        <v>55</v>
      </c>
      <c r="H29" s="83"/>
      <c r="I29" s="84"/>
      <c r="J29" s="78">
        <f t="shared" ref="J29" si="8">G29*I29</f>
        <v>0</v>
      </c>
    </row>
    <row r="30" spans="1:10" x14ac:dyDescent="0.2">
      <c r="A30" s="54"/>
      <c r="B30" s="54"/>
      <c r="C30" s="54"/>
      <c r="D30" s="68" t="s">
        <v>749</v>
      </c>
      <c r="E30" s="54"/>
      <c r="F30" s="54"/>
      <c r="G30" s="54"/>
      <c r="H30" s="54"/>
      <c r="I30" s="59"/>
      <c r="J30" s="59"/>
    </row>
    <row r="31" spans="1:10" s="79" customFormat="1" x14ac:dyDescent="0.2">
      <c r="A31" s="80" t="s">
        <v>31</v>
      </c>
      <c r="B31" s="81" t="s">
        <v>848</v>
      </c>
      <c r="C31" s="80" t="s">
        <v>278</v>
      </c>
      <c r="D31" s="80" t="s">
        <v>750</v>
      </c>
      <c r="E31" s="80" t="s">
        <v>482</v>
      </c>
      <c r="F31" s="80"/>
      <c r="G31" s="82">
        <v>84</v>
      </c>
      <c r="H31" s="83"/>
      <c r="I31" s="84"/>
      <c r="J31" s="78">
        <f t="shared" ref="J31" si="9">G31*I31</f>
        <v>0</v>
      </c>
    </row>
    <row r="32" spans="1:10" x14ac:dyDescent="0.2">
      <c r="A32" s="54"/>
      <c r="B32" s="54"/>
      <c r="C32" s="54"/>
      <c r="D32" s="68" t="s">
        <v>751</v>
      </c>
      <c r="E32" s="54"/>
      <c r="F32" s="54"/>
      <c r="G32" s="54"/>
      <c r="H32" s="54"/>
      <c r="I32" s="59"/>
      <c r="J32" s="59"/>
    </row>
    <row r="33" spans="1:10" s="79" customFormat="1" x14ac:dyDescent="0.2">
      <c r="A33" s="80" t="s">
        <v>32</v>
      </c>
      <c r="B33" s="81" t="s">
        <v>848</v>
      </c>
      <c r="C33" s="80" t="s">
        <v>279</v>
      </c>
      <c r="D33" s="80" t="s">
        <v>752</v>
      </c>
      <c r="E33" s="80" t="s">
        <v>482</v>
      </c>
      <c r="F33" s="80"/>
      <c r="G33" s="82">
        <v>55</v>
      </c>
      <c r="H33" s="83"/>
      <c r="I33" s="84"/>
      <c r="J33" s="78">
        <f t="shared" ref="J33:J90" si="10">G33*I33</f>
        <v>0</v>
      </c>
    </row>
    <row r="34" spans="1:10" x14ac:dyDescent="0.2">
      <c r="A34" s="54"/>
      <c r="B34" s="54"/>
      <c r="C34" s="54"/>
      <c r="D34" s="68" t="s">
        <v>753</v>
      </c>
      <c r="E34" s="54"/>
      <c r="F34" s="54"/>
      <c r="G34" s="54"/>
      <c r="H34" s="54"/>
      <c r="I34" s="59"/>
      <c r="J34" s="59"/>
    </row>
    <row r="35" spans="1:10" s="79" customFormat="1" x14ac:dyDescent="0.2">
      <c r="A35" s="80" t="s">
        <v>33</v>
      </c>
      <c r="B35" s="81" t="s">
        <v>848</v>
      </c>
      <c r="C35" s="80" t="s">
        <v>280</v>
      </c>
      <c r="D35" s="80" t="s">
        <v>754</v>
      </c>
      <c r="E35" s="80" t="s">
        <v>482</v>
      </c>
      <c r="F35" s="80"/>
      <c r="G35" s="82">
        <v>5</v>
      </c>
      <c r="H35" s="83"/>
      <c r="I35" s="84"/>
      <c r="J35" s="78">
        <f t="shared" si="10"/>
        <v>0</v>
      </c>
    </row>
    <row r="36" spans="1:10" ht="25.5" x14ac:dyDescent="0.2">
      <c r="A36" s="54"/>
      <c r="B36" s="54"/>
      <c r="C36" s="54"/>
      <c r="D36" s="70" t="s">
        <v>755</v>
      </c>
      <c r="E36" s="54"/>
      <c r="F36" s="54"/>
      <c r="G36" s="54"/>
      <c r="H36" s="54"/>
      <c r="I36" s="59"/>
      <c r="J36" s="58"/>
    </row>
    <row r="37" spans="1:10" s="79" customFormat="1" x14ac:dyDescent="0.2">
      <c r="A37" s="80" t="s">
        <v>34</v>
      </c>
      <c r="B37" s="81" t="s">
        <v>848</v>
      </c>
      <c r="C37" s="80" t="s">
        <v>281</v>
      </c>
      <c r="D37" s="80" t="s">
        <v>756</v>
      </c>
      <c r="E37" s="80" t="s">
        <v>481</v>
      </c>
      <c r="F37" s="80"/>
      <c r="G37" s="82">
        <v>1</v>
      </c>
      <c r="H37" s="83"/>
      <c r="I37" s="84"/>
      <c r="J37" s="78">
        <f t="shared" si="10"/>
        <v>0</v>
      </c>
    </row>
    <row r="38" spans="1:10" s="79" customFormat="1" x14ac:dyDescent="0.2">
      <c r="A38" s="80" t="s">
        <v>35</v>
      </c>
      <c r="B38" s="81" t="s">
        <v>848</v>
      </c>
      <c r="C38" s="80" t="s">
        <v>282</v>
      </c>
      <c r="D38" s="80" t="s">
        <v>757</v>
      </c>
      <c r="E38" s="80" t="s">
        <v>481</v>
      </c>
      <c r="F38" s="80"/>
      <c r="G38" s="82">
        <v>1</v>
      </c>
      <c r="H38" s="83"/>
      <c r="I38" s="84"/>
      <c r="J38" s="78">
        <f t="shared" si="10"/>
        <v>0</v>
      </c>
    </row>
    <row r="39" spans="1:10" s="79" customFormat="1" x14ac:dyDescent="0.2">
      <c r="A39" s="80" t="s">
        <v>36</v>
      </c>
      <c r="B39" s="81" t="s">
        <v>848</v>
      </c>
      <c r="C39" s="80" t="s">
        <v>758</v>
      </c>
      <c r="D39" s="80" t="s">
        <v>759</v>
      </c>
      <c r="E39" s="80" t="s">
        <v>481</v>
      </c>
      <c r="F39" s="80"/>
      <c r="G39" s="82">
        <v>1</v>
      </c>
      <c r="H39" s="83"/>
      <c r="I39" s="84"/>
      <c r="J39" s="78">
        <f t="shared" si="10"/>
        <v>0</v>
      </c>
    </row>
    <row r="40" spans="1:10" x14ac:dyDescent="0.2">
      <c r="A40" s="54"/>
      <c r="B40" s="54"/>
      <c r="C40" s="54"/>
      <c r="D40" s="68" t="s">
        <v>760</v>
      </c>
      <c r="E40" s="54"/>
      <c r="F40" s="54"/>
      <c r="G40" s="54"/>
      <c r="H40" s="54"/>
      <c r="I40" s="59"/>
      <c r="J40" s="59"/>
    </row>
    <row r="41" spans="1:10" s="79" customFormat="1" x14ac:dyDescent="0.2">
      <c r="A41" s="80" t="s">
        <v>37</v>
      </c>
      <c r="B41" s="81" t="s">
        <v>848</v>
      </c>
      <c r="C41" s="80" t="s">
        <v>761</v>
      </c>
      <c r="D41" s="80" t="s">
        <v>762</v>
      </c>
      <c r="E41" s="80" t="s">
        <v>481</v>
      </c>
      <c r="F41" s="80"/>
      <c r="G41" s="82">
        <v>1</v>
      </c>
      <c r="H41" s="83"/>
      <c r="I41" s="84"/>
      <c r="J41" s="78">
        <f t="shared" si="10"/>
        <v>0</v>
      </c>
    </row>
    <row r="42" spans="1:10" x14ac:dyDescent="0.2">
      <c r="A42" s="54"/>
      <c r="B42" s="54"/>
      <c r="C42" s="54"/>
      <c r="D42" s="68" t="s">
        <v>763</v>
      </c>
      <c r="E42" s="54"/>
      <c r="F42" s="54"/>
      <c r="G42" s="54"/>
      <c r="H42" s="54"/>
      <c r="I42" s="59"/>
      <c r="J42" s="59"/>
    </row>
    <row r="43" spans="1:10" s="79" customFormat="1" x14ac:dyDescent="0.2">
      <c r="A43" s="81" t="s">
        <v>38</v>
      </c>
      <c r="B43" s="81" t="s">
        <v>848</v>
      </c>
      <c r="C43" s="80" t="s">
        <v>764</v>
      </c>
      <c r="D43" s="80" t="s">
        <v>765</v>
      </c>
      <c r="E43" s="80" t="s">
        <v>481</v>
      </c>
      <c r="F43" s="80"/>
      <c r="G43" s="82">
        <v>1</v>
      </c>
      <c r="H43" s="83"/>
      <c r="I43" s="84"/>
      <c r="J43" s="78">
        <f t="shared" si="10"/>
        <v>0</v>
      </c>
    </row>
    <row r="44" spans="1:10" x14ac:dyDescent="0.2">
      <c r="A44" s="54"/>
      <c r="B44" s="54"/>
      <c r="C44" s="54"/>
      <c r="D44" s="68" t="s">
        <v>766</v>
      </c>
      <c r="E44" s="54"/>
      <c r="F44" s="54"/>
      <c r="G44" s="54"/>
      <c r="H44" s="54"/>
      <c r="I44" s="59"/>
      <c r="J44" s="59"/>
    </row>
    <row r="45" spans="1:10" s="79" customFormat="1" x14ac:dyDescent="0.2">
      <c r="A45" s="80" t="s">
        <v>39</v>
      </c>
      <c r="B45" s="81" t="s">
        <v>848</v>
      </c>
      <c r="C45" s="80" t="s">
        <v>767</v>
      </c>
      <c r="D45" s="80" t="s">
        <v>768</v>
      </c>
      <c r="E45" s="80" t="s">
        <v>481</v>
      </c>
      <c r="F45" s="80"/>
      <c r="G45" s="82">
        <v>2</v>
      </c>
      <c r="H45" s="83"/>
      <c r="I45" s="84"/>
      <c r="J45" s="78">
        <f t="shared" si="10"/>
        <v>0</v>
      </c>
    </row>
    <row r="46" spans="1:10" x14ac:dyDescent="0.2">
      <c r="A46" s="54"/>
      <c r="B46" s="54"/>
      <c r="C46" s="54"/>
      <c r="D46" s="68" t="s">
        <v>769</v>
      </c>
      <c r="E46" s="54"/>
      <c r="F46" s="54"/>
      <c r="G46" s="54"/>
      <c r="H46" s="54"/>
      <c r="I46" s="59"/>
      <c r="J46" s="59"/>
    </row>
    <row r="47" spans="1:10" s="79" customFormat="1" x14ac:dyDescent="0.2">
      <c r="A47" s="80" t="s">
        <v>40</v>
      </c>
      <c r="B47" s="81" t="s">
        <v>848</v>
      </c>
      <c r="C47" s="80" t="s">
        <v>770</v>
      </c>
      <c r="D47" s="80" t="s">
        <v>771</v>
      </c>
      <c r="E47" s="80" t="s">
        <v>481</v>
      </c>
      <c r="F47" s="80"/>
      <c r="G47" s="82">
        <v>1</v>
      </c>
      <c r="H47" s="83"/>
      <c r="I47" s="84"/>
      <c r="J47" s="78">
        <f t="shared" si="10"/>
        <v>0</v>
      </c>
    </row>
    <row r="48" spans="1:10" x14ac:dyDescent="0.2">
      <c r="A48" s="54"/>
      <c r="B48" s="54"/>
      <c r="C48" s="54"/>
      <c r="D48" s="68" t="s">
        <v>772</v>
      </c>
      <c r="E48" s="54"/>
      <c r="F48" s="54"/>
      <c r="G48" s="54"/>
      <c r="H48" s="54"/>
      <c r="I48" s="59"/>
      <c r="J48" s="59"/>
    </row>
    <row r="49" spans="1:10" s="79" customFormat="1" x14ac:dyDescent="0.2">
      <c r="A49" s="80" t="s">
        <v>41</v>
      </c>
      <c r="B49" s="81" t="s">
        <v>848</v>
      </c>
      <c r="C49" s="80" t="s">
        <v>773</v>
      </c>
      <c r="D49" s="80" t="s">
        <v>774</v>
      </c>
      <c r="E49" s="80" t="s">
        <v>481</v>
      </c>
      <c r="F49" s="80"/>
      <c r="G49" s="82">
        <v>1</v>
      </c>
      <c r="H49" s="83"/>
      <c r="I49" s="84"/>
      <c r="J49" s="78">
        <f t="shared" si="10"/>
        <v>0</v>
      </c>
    </row>
    <row r="50" spans="1:10" x14ac:dyDescent="0.2">
      <c r="A50" s="54"/>
      <c r="B50" s="54"/>
      <c r="C50" s="54"/>
      <c r="D50" s="68" t="s">
        <v>775</v>
      </c>
      <c r="E50" s="54"/>
      <c r="F50" s="54"/>
      <c r="G50" s="54"/>
      <c r="H50" s="54"/>
      <c r="I50" s="59"/>
      <c r="J50" s="59"/>
    </row>
    <row r="51" spans="1:10" s="79" customFormat="1" x14ac:dyDescent="0.2">
      <c r="A51" s="80" t="s">
        <v>42</v>
      </c>
      <c r="B51" s="81" t="s">
        <v>848</v>
      </c>
      <c r="C51" s="80" t="s">
        <v>776</v>
      </c>
      <c r="D51" s="80" t="s">
        <v>777</v>
      </c>
      <c r="E51" s="80" t="s">
        <v>481</v>
      </c>
      <c r="F51" s="80"/>
      <c r="G51" s="82">
        <v>2</v>
      </c>
      <c r="H51" s="83"/>
      <c r="I51" s="84"/>
      <c r="J51" s="78">
        <f t="shared" si="10"/>
        <v>0</v>
      </c>
    </row>
    <row r="52" spans="1:10" ht="25.5" x14ac:dyDescent="0.2">
      <c r="A52" s="54"/>
      <c r="B52" s="54"/>
      <c r="C52" s="54"/>
      <c r="D52" s="68" t="s">
        <v>778</v>
      </c>
      <c r="E52" s="54"/>
      <c r="F52" s="54"/>
      <c r="G52" s="54"/>
      <c r="H52" s="54"/>
      <c r="I52" s="59"/>
      <c r="J52" s="59"/>
    </row>
    <row r="53" spans="1:10" s="79" customFormat="1" x14ac:dyDescent="0.2">
      <c r="A53" s="80" t="s">
        <v>43</v>
      </c>
      <c r="B53" s="81" t="s">
        <v>848</v>
      </c>
      <c r="C53" s="80" t="s">
        <v>779</v>
      </c>
      <c r="D53" s="80" t="s">
        <v>780</v>
      </c>
      <c r="E53" s="80" t="s">
        <v>481</v>
      </c>
      <c r="F53" s="80"/>
      <c r="G53" s="82">
        <v>2</v>
      </c>
      <c r="H53" s="83"/>
      <c r="I53" s="84"/>
      <c r="J53" s="78">
        <f t="shared" si="10"/>
        <v>0</v>
      </c>
    </row>
    <row r="54" spans="1:10" ht="25.5" x14ac:dyDescent="0.2">
      <c r="A54" s="54"/>
      <c r="B54" s="54"/>
      <c r="C54" s="54"/>
      <c r="D54" s="68" t="s">
        <v>781</v>
      </c>
      <c r="E54" s="54"/>
      <c r="F54" s="54"/>
      <c r="G54" s="54"/>
      <c r="H54" s="54"/>
      <c r="I54" s="59"/>
      <c r="J54" s="59"/>
    </row>
    <row r="55" spans="1:10" s="79" customFormat="1" x14ac:dyDescent="0.2">
      <c r="A55" s="80" t="s">
        <v>44</v>
      </c>
      <c r="B55" s="81" t="s">
        <v>848</v>
      </c>
      <c r="C55" s="80" t="s">
        <v>782</v>
      </c>
      <c r="D55" s="80" t="s">
        <v>783</v>
      </c>
      <c r="E55" s="80" t="s">
        <v>481</v>
      </c>
      <c r="F55" s="80"/>
      <c r="G55" s="82">
        <v>1</v>
      </c>
      <c r="H55" s="83"/>
      <c r="I55" s="84"/>
      <c r="J55" s="78">
        <f t="shared" si="10"/>
        <v>0</v>
      </c>
    </row>
    <row r="56" spans="1:10" ht="25.5" x14ac:dyDescent="0.2">
      <c r="A56" s="54"/>
      <c r="B56" s="54"/>
      <c r="C56" s="54"/>
      <c r="D56" s="68" t="s">
        <v>784</v>
      </c>
      <c r="E56" s="54"/>
      <c r="F56" s="54"/>
      <c r="G56" s="54"/>
      <c r="H56" s="54"/>
      <c r="I56" s="59"/>
      <c r="J56" s="59"/>
    </row>
    <row r="57" spans="1:10" x14ac:dyDescent="0.2">
      <c r="A57" s="52"/>
      <c r="B57" s="67"/>
      <c r="C57" s="52"/>
      <c r="D57" s="52"/>
      <c r="E57" s="52"/>
      <c r="F57" s="52"/>
      <c r="G57" s="69" t="s">
        <v>19</v>
      </c>
      <c r="H57" s="54"/>
      <c r="I57" s="59"/>
      <c r="J57" s="59"/>
    </row>
    <row r="58" spans="1:10" s="79" customFormat="1" x14ac:dyDescent="0.2">
      <c r="A58" s="80" t="s">
        <v>45</v>
      </c>
      <c r="B58" s="81" t="s">
        <v>848</v>
      </c>
      <c r="C58" s="80" t="s">
        <v>785</v>
      </c>
      <c r="D58" s="80" t="s">
        <v>783</v>
      </c>
      <c r="E58" s="80" t="s">
        <v>481</v>
      </c>
      <c r="F58" s="80"/>
      <c r="G58" s="82">
        <v>2</v>
      </c>
      <c r="H58" s="83"/>
      <c r="I58" s="84"/>
      <c r="J58" s="78">
        <f t="shared" si="10"/>
        <v>0</v>
      </c>
    </row>
    <row r="59" spans="1:10" x14ac:dyDescent="0.2">
      <c r="A59" s="54"/>
      <c r="B59" s="67"/>
      <c r="C59" s="54"/>
      <c r="D59" s="68" t="s">
        <v>786</v>
      </c>
      <c r="E59" s="54"/>
      <c r="F59" s="54"/>
      <c r="G59" s="54"/>
      <c r="H59" s="54"/>
      <c r="I59" s="59"/>
      <c r="J59" s="59"/>
    </row>
    <row r="60" spans="1:10" s="79" customFormat="1" x14ac:dyDescent="0.2">
      <c r="A60" s="80" t="s">
        <v>46</v>
      </c>
      <c r="B60" s="81" t="s">
        <v>848</v>
      </c>
      <c r="C60" s="80" t="s">
        <v>787</v>
      </c>
      <c r="D60" s="80" t="s">
        <v>788</v>
      </c>
      <c r="E60" s="80" t="s">
        <v>481</v>
      </c>
      <c r="F60" s="80"/>
      <c r="G60" s="82">
        <v>1</v>
      </c>
      <c r="H60" s="83"/>
      <c r="I60" s="84"/>
      <c r="J60" s="78">
        <f t="shared" si="10"/>
        <v>0</v>
      </c>
    </row>
    <row r="61" spans="1:10" x14ac:dyDescent="0.2">
      <c r="A61" s="54"/>
      <c r="B61" s="67"/>
      <c r="C61" s="54"/>
      <c r="D61" s="68" t="s">
        <v>789</v>
      </c>
      <c r="E61" s="54"/>
      <c r="F61" s="54"/>
      <c r="G61" s="54"/>
      <c r="H61" s="54"/>
      <c r="I61" s="59"/>
      <c r="J61" s="59"/>
    </row>
    <row r="62" spans="1:10" s="79" customFormat="1" x14ac:dyDescent="0.2">
      <c r="A62" s="80" t="s">
        <v>47</v>
      </c>
      <c r="B62" s="81" t="s">
        <v>848</v>
      </c>
      <c r="C62" s="80" t="s">
        <v>790</v>
      </c>
      <c r="D62" s="80" t="s">
        <v>791</v>
      </c>
      <c r="E62" s="80" t="s">
        <v>481</v>
      </c>
      <c r="F62" s="80"/>
      <c r="G62" s="82">
        <v>1</v>
      </c>
      <c r="H62" s="83"/>
      <c r="I62" s="84"/>
      <c r="J62" s="78">
        <f t="shared" si="10"/>
        <v>0</v>
      </c>
    </row>
    <row r="63" spans="1:10" x14ac:dyDescent="0.2">
      <c r="A63" s="54"/>
      <c r="B63" s="67"/>
      <c r="C63" s="54"/>
      <c r="D63" s="68" t="s">
        <v>792</v>
      </c>
      <c r="E63" s="54"/>
      <c r="F63" s="54"/>
      <c r="G63" s="54"/>
      <c r="H63" s="54"/>
      <c r="I63" s="59"/>
      <c r="J63" s="59"/>
    </row>
    <row r="64" spans="1:10" s="79" customFormat="1" x14ac:dyDescent="0.2">
      <c r="A64" s="80" t="s">
        <v>48</v>
      </c>
      <c r="B64" s="81" t="s">
        <v>848</v>
      </c>
      <c r="C64" s="80" t="s">
        <v>793</v>
      </c>
      <c r="D64" s="80" t="s">
        <v>794</v>
      </c>
      <c r="E64" s="80" t="s">
        <v>481</v>
      </c>
      <c r="F64" s="80"/>
      <c r="G64" s="82">
        <v>1</v>
      </c>
      <c r="H64" s="83"/>
      <c r="I64" s="84"/>
      <c r="J64" s="78">
        <f t="shared" si="10"/>
        <v>0</v>
      </c>
    </row>
    <row r="65" spans="1:10" x14ac:dyDescent="0.2">
      <c r="A65" s="54"/>
      <c r="B65" s="67"/>
      <c r="C65" s="54"/>
      <c r="D65" s="68" t="s">
        <v>795</v>
      </c>
      <c r="E65" s="54"/>
      <c r="F65" s="54"/>
      <c r="G65" s="54"/>
      <c r="H65" s="54"/>
      <c r="I65" s="59"/>
      <c r="J65" s="59"/>
    </row>
    <row r="66" spans="1:10" s="79" customFormat="1" x14ac:dyDescent="0.2">
      <c r="A66" s="80" t="s">
        <v>49</v>
      </c>
      <c r="B66" s="81" t="s">
        <v>848</v>
      </c>
      <c r="C66" s="80" t="s">
        <v>796</v>
      </c>
      <c r="D66" s="80" t="s">
        <v>797</v>
      </c>
      <c r="E66" s="80" t="s">
        <v>481</v>
      </c>
      <c r="F66" s="80"/>
      <c r="G66" s="82">
        <v>3</v>
      </c>
      <c r="H66" s="83"/>
      <c r="I66" s="84"/>
      <c r="J66" s="78">
        <f t="shared" si="10"/>
        <v>0</v>
      </c>
    </row>
    <row r="67" spans="1:10" x14ac:dyDescent="0.2">
      <c r="A67" s="54"/>
      <c r="B67" s="67"/>
      <c r="C67" s="54"/>
      <c r="D67" s="68" t="s">
        <v>798</v>
      </c>
      <c r="E67" s="54"/>
      <c r="F67" s="54"/>
      <c r="G67" s="54"/>
      <c r="H67" s="54"/>
      <c r="I67" s="59"/>
      <c r="J67" s="59"/>
    </row>
    <row r="68" spans="1:10" s="79" customFormat="1" x14ac:dyDescent="0.2">
      <c r="A68" s="80" t="s">
        <v>50</v>
      </c>
      <c r="B68" s="81" t="s">
        <v>848</v>
      </c>
      <c r="C68" s="80" t="s">
        <v>799</v>
      </c>
      <c r="D68" s="80" t="s">
        <v>800</v>
      </c>
      <c r="E68" s="80" t="s">
        <v>481</v>
      </c>
      <c r="F68" s="80"/>
      <c r="G68" s="82">
        <v>1</v>
      </c>
      <c r="H68" s="83"/>
      <c r="I68" s="84"/>
      <c r="J68" s="78">
        <f t="shared" si="10"/>
        <v>0</v>
      </c>
    </row>
    <row r="69" spans="1:10" x14ac:dyDescent="0.2">
      <c r="A69" s="54"/>
      <c r="B69" s="67"/>
      <c r="C69" s="54"/>
      <c r="D69" s="68" t="s">
        <v>801</v>
      </c>
      <c r="E69" s="54"/>
      <c r="F69" s="54"/>
      <c r="G69" s="54"/>
      <c r="H69" s="54"/>
      <c r="I69" s="59"/>
      <c r="J69" s="59"/>
    </row>
    <row r="70" spans="1:10" s="79" customFormat="1" x14ac:dyDescent="0.2">
      <c r="A70" s="80" t="s">
        <v>51</v>
      </c>
      <c r="B70" s="81" t="s">
        <v>848</v>
      </c>
      <c r="C70" s="80" t="s">
        <v>802</v>
      </c>
      <c r="D70" s="80" t="s">
        <v>803</v>
      </c>
      <c r="E70" s="80" t="s">
        <v>481</v>
      </c>
      <c r="F70" s="80"/>
      <c r="G70" s="82">
        <v>2</v>
      </c>
      <c r="H70" s="83"/>
      <c r="I70" s="84"/>
      <c r="J70" s="78">
        <f t="shared" si="10"/>
        <v>0</v>
      </c>
    </row>
    <row r="71" spans="1:10" x14ac:dyDescent="0.2">
      <c r="A71" s="54"/>
      <c r="B71" s="67"/>
      <c r="C71" s="54"/>
      <c r="D71" s="68" t="s">
        <v>804</v>
      </c>
      <c r="E71" s="54"/>
      <c r="F71" s="54"/>
      <c r="G71" s="54"/>
      <c r="H71" s="54"/>
      <c r="I71" s="59"/>
      <c r="J71" s="59"/>
    </row>
    <row r="72" spans="1:10" s="79" customFormat="1" x14ac:dyDescent="0.2">
      <c r="A72" s="80" t="s">
        <v>52</v>
      </c>
      <c r="B72" s="81" t="s">
        <v>848</v>
      </c>
      <c r="C72" s="80" t="s">
        <v>805</v>
      </c>
      <c r="D72" s="80" t="s">
        <v>806</v>
      </c>
      <c r="E72" s="80" t="s">
        <v>481</v>
      </c>
      <c r="F72" s="80"/>
      <c r="G72" s="82">
        <v>1</v>
      </c>
      <c r="H72" s="83"/>
      <c r="I72" s="84"/>
      <c r="J72" s="78">
        <f t="shared" si="10"/>
        <v>0</v>
      </c>
    </row>
    <row r="73" spans="1:10" x14ac:dyDescent="0.2">
      <c r="A73" s="54"/>
      <c r="B73" s="67"/>
      <c r="C73" s="54"/>
      <c r="D73" s="68" t="s">
        <v>807</v>
      </c>
      <c r="E73" s="54"/>
      <c r="F73" s="54"/>
      <c r="G73" s="54"/>
      <c r="H73" s="54"/>
      <c r="I73" s="59"/>
      <c r="J73" s="59"/>
    </row>
    <row r="74" spans="1:10" s="79" customFormat="1" x14ac:dyDescent="0.2">
      <c r="A74" s="80" t="s">
        <v>53</v>
      </c>
      <c r="B74" s="81" t="s">
        <v>848</v>
      </c>
      <c r="C74" s="80" t="s">
        <v>808</v>
      </c>
      <c r="D74" s="80" t="s">
        <v>809</v>
      </c>
      <c r="E74" s="80" t="s">
        <v>481</v>
      </c>
      <c r="F74" s="80"/>
      <c r="G74" s="82">
        <v>1</v>
      </c>
      <c r="H74" s="83"/>
      <c r="I74" s="84"/>
      <c r="J74" s="78">
        <f t="shared" si="10"/>
        <v>0</v>
      </c>
    </row>
    <row r="75" spans="1:10" x14ac:dyDescent="0.2">
      <c r="A75" s="54"/>
      <c r="B75" s="67"/>
      <c r="C75" s="54"/>
      <c r="D75" s="68" t="s">
        <v>810</v>
      </c>
      <c r="E75" s="54"/>
      <c r="F75" s="54"/>
      <c r="G75" s="54"/>
      <c r="H75" s="54"/>
      <c r="I75" s="59"/>
      <c r="J75" s="59"/>
    </row>
    <row r="76" spans="1:10" s="79" customFormat="1" x14ac:dyDescent="0.2">
      <c r="A76" s="80" t="s">
        <v>54</v>
      </c>
      <c r="B76" s="81" t="s">
        <v>848</v>
      </c>
      <c r="C76" s="80" t="s">
        <v>811</v>
      </c>
      <c r="D76" s="80" t="s">
        <v>812</v>
      </c>
      <c r="E76" s="80" t="s">
        <v>481</v>
      </c>
      <c r="F76" s="80"/>
      <c r="G76" s="82">
        <v>1</v>
      </c>
      <c r="H76" s="83"/>
      <c r="I76" s="84"/>
      <c r="J76" s="78">
        <f t="shared" si="10"/>
        <v>0</v>
      </c>
    </row>
    <row r="77" spans="1:10" x14ac:dyDescent="0.2">
      <c r="A77" s="54"/>
      <c r="B77" s="67"/>
      <c r="C77" s="54"/>
      <c r="D77" s="68" t="s">
        <v>813</v>
      </c>
      <c r="E77" s="54"/>
      <c r="F77" s="54"/>
      <c r="G77" s="54"/>
      <c r="H77" s="54"/>
      <c r="I77" s="59"/>
      <c r="J77" s="59"/>
    </row>
    <row r="78" spans="1:10" s="79" customFormat="1" x14ac:dyDescent="0.2">
      <c r="A78" s="80" t="s">
        <v>55</v>
      </c>
      <c r="B78" s="81" t="s">
        <v>848</v>
      </c>
      <c r="C78" s="80" t="s">
        <v>814</v>
      </c>
      <c r="D78" s="80" t="s">
        <v>815</v>
      </c>
      <c r="E78" s="80" t="s">
        <v>481</v>
      </c>
      <c r="F78" s="80"/>
      <c r="G78" s="82">
        <v>1</v>
      </c>
      <c r="H78" s="83"/>
      <c r="I78" s="84"/>
      <c r="J78" s="78">
        <f t="shared" si="10"/>
        <v>0</v>
      </c>
    </row>
    <row r="79" spans="1:10" x14ac:dyDescent="0.2">
      <c r="A79" s="54"/>
      <c r="B79" s="67"/>
      <c r="C79" s="54"/>
      <c r="D79" s="68" t="s">
        <v>816</v>
      </c>
      <c r="E79" s="54"/>
      <c r="F79" s="54"/>
      <c r="G79" s="54"/>
      <c r="H79" s="54"/>
      <c r="I79" s="59"/>
      <c r="J79" s="59"/>
    </row>
    <row r="80" spans="1:10" s="79" customFormat="1" x14ac:dyDescent="0.2">
      <c r="A80" s="80" t="s">
        <v>56</v>
      </c>
      <c r="B80" s="81" t="s">
        <v>848</v>
      </c>
      <c r="C80" s="80" t="s">
        <v>817</v>
      </c>
      <c r="D80" s="80" t="s">
        <v>818</v>
      </c>
      <c r="E80" s="80" t="s">
        <v>481</v>
      </c>
      <c r="F80" s="80"/>
      <c r="G80" s="82">
        <v>2</v>
      </c>
      <c r="H80" s="83"/>
      <c r="I80" s="84"/>
      <c r="J80" s="78">
        <f t="shared" si="10"/>
        <v>0</v>
      </c>
    </row>
    <row r="81" spans="1:10" x14ac:dyDescent="0.2">
      <c r="A81" s="54"/>
      <c r="B81" s="67"/>
      <c r="C81" s="54"/>
      <c r="D81" s="68" t="s">
        <v>819</v>
      </c>
      <c r="E81" s="54"/>
      <c r="F81" s="54"/>
      <c r="G81" s="54"/>
      <c r="H81" s="54"/>
      <c r="I81" s="59"/>
      <c r="J81" s="59"/>
    </row>
    <row r="82" spans="1:10" s="79" customFormat="1" x14ac:dyDescent="0.2">
      <c r="A82" s="80" t="s">
        <v>57</v>
      </c>
      <c r="B82" s="81" t="s">
        <v>848</v>
      </c>
      <c r="C82" s="80" t="s">
        <v>820</v>
      </c>
      <c r="D82" s="80" t="s">
        <v>821</v>
      </c>
      <c r="E82" s="80" t="s">
        <v>481</v>
      </c>
      <c r="F82" s="80"/>
      <c r="G82" s="82">
        <v>2</v>
      </c>
      <c r="H82" s="83"/>
      <c r="I82" s="84"/>
      <c r="J82" s="78">
        <f t="shared" si="10"/>
        <v>0</v>
      </c>
    </row>
    <row r="83" spans="1:10" x14ac:dyDescent="0.2">
      <c r="A83" s="54"/>
      <c r="B83" s="67"/>
      <c r="C83" s="54"/>
      <c r="D83" s="68" t="s">
        <v>822</v>
      </c>
      <c r="E83" s="54"/>
      <c r="F83" s="54"/>
      <c r="G83" s="54"/>
      <c r="H83" s="54"/>
      <c r="I83" s="59"/>
      <c r="J83" s="59"/>
    </row>
    <row r="84" spans="1:10" s="79" customFormat="1" x14ac:dyDescent="0.2">
      <c r="A84" s="80" t="s">
        <v>58</v>
      </c>
      <c r="B84" s="81" t="s">
        <v>848</v>
      </c>
      <c r="C84" s="80" t="s">
        <v>823</v>
      </c>
      <c r="D84" s="80" t="s">
        <v>824</v>
      </c>
      <c r="E84" s="80" t="s">
        <v>481</v>
      </c>
      <c r="F84" s="80"/>
      <c r="G84" s="82">
        <v>1</v>
      </c>
      <c r="H84" s="83"/>
      <c r="I84" s="84"/>
      <c r="J84" s="78">
        <f t="shared" si="10"/>
        <v>0</v>
      </c>
    </row>
    <row r="85" spans="1:10" x14ac:dyDescent="0.2">
      <c r="A85" s="54"/>
      <c r="B85" s="67"/>
      <c r="C85" s="54"/>
      <c r="D85" s="68" t="s">
        <v>825</v>
      </c>
      <c r="E85" s="54"/>
      <c r="F85" s="54"/>
      <c r="G85" s="54"/>
      <c r="H85" s="54"/>
      <c r="I85" s="59"/>
      <c r="J85" s="59"/>
    </row>
    <row r="86" spans="1:10" s="79" customFormat="1" x14ac:dyDescent="0.2">
      <c r="A86" s="80" t="s">
        <v>59</v>
      </c>
      <c r="B86" s="81" t="s">
        <v>848</v>
      </c>
      <c r="C86" s="80" t="s">
        <v>826</v>
      </c>
      <c r="D86" s="80" t="s">
        <v>827</v>
      </c>
      <c r="E86" s="80" t="s">
        <v>481</v>
      </c>
      <c r="F86" s="80"/>
      <c r="G86" s="82">
        <v>1</v>
      </c>
      <c r="H86" s="83"/>
      <c r="I86" s="84"/>
      <c r="J86" s="78">
        <f t="shared" si="10"/>
        <v>0</v>
      </c>
    </row>
    <row r="87" spans="1:10" x14ac:dyDescent="0.2">
      <c r="A87" s="54"/>
      <c r="B87" s="67"/>
      <c r="C87" s="54"/>
      <c r="D87" s="68" t="s">
        <v>828</v>
      </c>
      <c r="E87" s="54"/>
      <c r="F87" s="54"/>
      <c r="G87" s="54"/>
      <c r="H87" s="54"/>
      <c r="I87" s="59"/>
      <c r="J87" s="59"/>
    </row>
    <row r="88" spans="1:10" s="79" customFormat="1" x14ac:dyDescent="0.2">
      <c r="A88" s="80" t="s">
        <v>60</v>
      </c>
      <c r="B88" s="81" t="s">
        <v>848</v>
      </c>
      <c r="C88" s="80" t="s">
        <v>829</v>
      </c>
      <c r="D88" s="80" t="s">
        <v>830</v>
      </c>
      <c r="E88" s="80" t="s">
        <v>831</v>
      </c>
      <c r="F88" s="80"/>
      <c r="G88" s="82">
        <v>500</v>
      </c>
      <c r="H88" s="83"/>
      <c r="I88" s="84"/>
      <c r="J88" s="78">
        <f t="shared" si="10"/>
        <v>0</v>
      </c>
    </row>
    <row r="89" spans="1:10" x14ac:dyDescent="0.2">
      <c r="A89" s="54"/>
      <c r="B89" s="67"/>
      <c r="C89" s="54"/>
      <c r="D89" s="68" t="s">
        <v>832</v>
      </c>
      <c r="E89" s="54"/>
      <c r="F89" s="54"/>
      <c r="G89" s="54"/>
      <c r="H89" s="54"/>
      <c r="I89" s="59"/>
      <c r="J89" s="59"/>
    </row>
    <row r="90" spans="1:10" s="79" customFormat="1" x14ac:dyDescent="0.2">
      <c r="A90" s="80" t="s">
        <v>61</v>
      </c>
      <c r="B90" s="81" t="s">
        <v>848</v>
      </c>
      <c r="C90" s="80" t="s">
        <v>833</v>
      </c>
      <c r="D90" s="80" t="s">
        <v>834</v>
      </c>
      <c r="E90" s="80" t="s">
        <v>481</v>
      </c>
      <c r="F90" s="80"/>
      <c r="G90" s="82">
        <v>1</v>
      </c>
      <c r="H90" s="83"/>
      <c r="I90" s="84"/>
      <c r="J90" s="78">
        <f t="shared" si="10"/>
        <v>0</v>
      </c>
    </row>
    <row r="91" spans="1:10" ht="13.5" thickBot="1" x14ac:dyDescent="0.25">
      <c r="I91" s="65"/>
      <c r="J91" s="65"/>
    </row>
    <row r="92" spans="1:10" s="85" customFormat="1" ht="13.5" thickBot="1" x14ac:dyDescent="0.25">
      <c r="D92" s="86" t="s">
        <v>495</v>
      </c>
      <c r="E92" s="87"/>
      <c r="F92" s="87"/>
      <c r="G92" s="87"/>
      <c r="H92" s="87"/>
      <c r="I92" s="89"/>
      <c r="J92" s="88">
        <f>SUM(J11:J90)</f>
        <v>0</v>
      </c>
    </row>
  </sheetData>
  <mergeCells count="17">
    <mergeCell ref="A4:B5"/>
    <mergeCell ref="C4:D5"/>
    <mergeCell ref="E4:E5"/>
    <mergeCell ref="F4:H5"/>
    <mergeCell ref="A1:H1"/>
    <mergeCell ref="A2:B3"/>
    <mergeCell ref="C2:D3"/>
    <mergeCell ref="E2:E3"/>
    <mergeCell ref="F2:H3"/>
    <mergeCell ref="A6:B7"/>
    <mergeCell ref="C6:D7"/>
    <mergeCell ref="E6:E7"/>
    <mergeCell ref="F6:H7"/>
    <mergeCell ref="A8:B9"/>
    <mergeCell ref="C8:D9"/>
    <mergeCell ref="E8:E9"/>
    <mergeCell ref="F8:H9"/>
  </mergeCells>
  <pageMargins left="0.7" right="0.7" top="0.78740157499999996" bottom="0.78740157499999996"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115" zoomScaleNormal="100" zoomScaleSheetLayoutView="115" workbookViewId="0">
      <selection activeCell="F19" sqref="F19"/>
    </sheetView>
  </sheetViews>
  <sheetFormatPr defaultColWidth="11.5703125" defaultRowHeight="12.75" x14ac:dyDescent="0.2"/>
  <cols>
    <col min="1" max="1" width="9.140625" customWidth="1"/>
    <col min="2" max="2" width="12.85546875" customWidth="1"/>
    <col min="3" max="3" width="22.85546875" customWidth="1"/>
    <col min="4" max="4" width="10" customWidth="1"/>
    <col min="5" max="5" width="14" customWidth="1"/>
    <col min="6" max="6" width="22.85546875" customWidth="1"/>
    <col min="7" max="7" width="9.140625" customWidth="1"/>
    <col min="8" max="8" width="14.5703125" customWidth="1"/>
    <col min="9" max="9" width="22.85546875" customWidth="1"/>
    <col min="257" max="257" width="9.140625" customWidth="1"/>
    <col min="258" max="258" width="12.85546875" customWidth="1"/>
    <col min="259" max="259" width="22.85546875" customWidth="1"/>
    <col min="260" max="260" width="10" customWidth="1"/>
    <col min="261" max="261" width="14" customWidth="1"/>
    <col min="262" max="262" width="22.85546875" customWidth="1"/>
    <col min="263" max="263" width="9.140625" customWidth="1"/>
    <col min="264" max="264" width="12.85546875" customWidth="1"/>
    <col min="265" max="265" width="22.85546875" customWidth="1"/>
    <col min="513" max="513" width="9.140625" customWidth="1"/>
    <col min="514" max="514" width="12.85546875" customWidth="1"/>
    <col min="515" max="515" width="22.85546875" customWidth="1"/>
    <col min="516" max="516" width="10" customWidth="1"/>
    <col min="517" max="517" width="14" customWidth="1"/>
    <col min="518" max="518" width="22.85546875" customWidth="1"/>
    <col min="519" max="519" width="9.140625" customWidth="1"/>
    <col min="520" max="520" width="12.85546875" customWidth="1"/>
    <col min="521" max="521" width="22.85546875" customWidth="1"/>
    <col min="769" max="769" width="9.140625" customWidth="1"/>
    <col min="770" max="770" width="12.85546875" customWidth="1"/>
    <col min="771" max="771" width="22.85546875" customWidth="1"/>
    <col min="772" max="772" width="10" customWidth="1"/>
    <col min="773" max="773" width="14" customWidth="1"/>
    <col min="774" max="774" width="22.85546875" customWidth="1"/>
    <col min="775" max="775" width="9.140625" customWidth="1"/>
    <col min="776" max="776" width="12.85546875" customWidth="1"/>
    <col min="777" max="777" width="22.85546875" customWidth="1"/>
    <col min="1025" max="1025" width="9.140625" customWidth="1"/>
    <col min="1026" max="1026" width="12.85546875" customWidth="1"/>
    <col min="1027" max="1027" width="22.85546875" customWidth="1"/>
    <col min="1028" max="1028" width="10" customWidth="1"/>
    <col min="1029" max="1029" width="14" customWidth="1"/>
    <col min="1030" max="1030" width="22.85546875" customWidth="1"/>
    <col min="1031" max="1031" width="9.140625" customWidth="1"/>
    <col min="1032" max="1032" width="12.85546875" customWidth="1"/>
    <col min="1033" max="1033" width="22.85546875" customWidth="1"/>
    <col min="1281" max="1281" width="9.140625" customWidth="1"/>
    <col min="1282" max="1282" width="12.85546875" customWidth="1"/>
    <col min="1283" max="1283" width="22.85546875" customWidth="1"/>
    <col min="1284" max="1284" width="10" customWidth="1"/>
    <col min="1285" max="1285" width="14" customWidth="1"/>
    <col min="1286" max="1286" width="22.85546875" customWidth="1"/>
    <col min="1287" max="1287" width="9.140625" customWidth="1"/>
    <col min="1288" max="1288" width="12.85546875" customWidth="1"/>
    <col min="1289" max="1289" width="22.85546875" customWidth="1"/>
    <col min="1537" max="1537" width="9.140625" customWidth="1"/>
    <col min="1538" max="1538" width="12.85546875" customWidth="1"/>
    <col min="1539" max="1539" width="22.85546875" customWidth="1"/>
    <col min="1540" max="1540" width="10" customWidth="1"/>
    <col min="1541" max="1541" width="14" customWidth="1"/>
    <col min="1542" max="1542" width="22.85546875" customWidth="1"/>
    <col min="1543" max="1543" width="9.140625" customWidth="1"/>
    <col min="1544" max="1544" width="12.85546875" customWidth="1"/>
    <col min="1545" max="1545" width="22.85546875" customWidth="1"/>
    <col min="1793" max="1793" width="9.140625" customWidth="1"/>
    <col min="1794" max="1794" width="12.85546875" customWidth="1"/>
    <col min="1795" max="1795" width="22.85546875" customWidth="1"/>
    <col min="1796" max="1796" width="10" customWidth="1"/>
    <col min="1797" max="1797" width="14" customWidth="1"/>
    <col min="1798" max="1798" width="22.85546875" customWidth="1"/>
    <col min="1799" max="1799" width="9.140625" customWidth="1"/>
    <col min="1800" max="1800" width="12.85546875" customWidth="1"/>
    <col min="1801" max="1801" width="22.85546875" customWidth="1"/>
    <col min="2049" max="2049" width="9.140625" customWidth="1"/>
    <col min="2050" max="2050" width="12.85546875" customWidth="1"/>
    <col min="2051" max="2051" width="22.85546875" customWidth="1"/>
    <col min="2052" max="2052" width="10" customWidth="1"/>
    <col min="2053" max="2053" width="14" customWidth="1"/>
    <col min="2054" max="2054" width="22.85546875" customWidth="1"/>
    <col min="2055" max="2055" width="9.140625" customWidth="1"/>
    <col min="2056" max="2056" width="12.85546875" customWidth="1"/>
    <col min="2057" max="2057" width="22.85546875" customWidth="1"/>
    <col min="2305" max="2305" width="9.140625" customWidth="1"/>
    <col min="2306" max="2306" width="12.85546875" customWidth="1"/>
    <col min="2307" max="2307" width="22.85546875" customWidth="1"/>
    <col min="2308" max="2308" width="10" customWidth="1"/>
    <col min="2309" max="2309" width="14" customWidth="1"/>
    <col min="2310" max="2310" width="22.85546875" customWidth="1"/>
    <col min="2311" max="2311" width="9.140625" customWidth="1"/>
    <col min="2312" max="2312" width="12.85546875" customWidth="1"/>
    <col min="2313" max="2313" width="22.85546875" customWidth="1"/>
    <col min="2561" max="2561" width="9.140625" customWidth="1"/>
    <col min="2562" max="2562" width="12.85546875" customWidth="1"/>
    <col min="2563" max="2563" width="22.85546875" customWidth="1"/>
    <col min="2564" max="2564" width="10" customWidth="1"/>
    <col min="2565" max="2565" width="14" customWidth="1"/>
    <col min="2566" max="2566" width="22.85546875" customWidth="1"/>
    <col min="2567" max="2567" width="9.140625" customWidth="1"/>
    <col min="2568" max="2568" width="12.85546875" customWidth="1"/>
    <col min="2569" max="2569" width="22.85546875" customWidth="1"/>
    <col min="2817" max="2817" width="9.140625" customWidth="1"/>
    <col min="2818" max="2818" width="12.85546875" customWidth="1"/>
    <col min="2819" max="2819" width="22.85546875" customWidth="1"/>
    <col min="2820" max="2820" width="10" customWidth="1"/>
    <col min="2821" max="2821" width="14" customWidth="1"/>
    <col min="2822" max="2822" width="22.85546875" customWidth="1"/>
    <col min="2823" max="2823" width="9.140625" customWidth="1"/>
    <col min="2824" max="2824" width="12.85546875" customWidth="1"/>
    <col min="2825" max="2825" width="22.85546875" customWidth="1"/>
    <col min="3073" max="3073" width="9.140625" customWidth="1"/>
    <col min="3074" max="3074" width="12.85546875" customWidth="1"/>
    <col min="3075" max="3075" width="22.85546875" customWidth="1"/>
    <col min="3076" max="3076" width="10" customWidth="1"/>
    <col min="3077" max="3077" width="14" customWidth="1"/>
    <col min="3078" max="3078" width="22.85546875" customWidth="1"/>
    <col min="3079" max="3079" width="9.140625" customWidth="1"/>
    <col min="3080" max="3080" width="12.85546875" customWidth="1"/>
    <col min="3081" max="3081" width="22.85546875" customWidth="1"/>
    <col min="3329" max="3329" width="9.140625" customWidth="1"/>
    <col min="3330" max="3330" width="12.85546875" customWidth="1"/>
    <col min="3331" max="3331" width="22.85546875" customWidth="1"/>
    <col min="3332" max="3332" width="10" customWidth="1"/>
    <col min="3333" max="3333" width="14" customWidth="1"/>
    <col min="3334" max="3334" width="22.85546875" customWidth="1"/>
    <col min="3335" max="3335" width="9.140625" customWidth="1"/>
    <col min="3336" max="3336" width="12.85546875" customWidth="1"/>
    <col min="3337" max="3337" width="22.85546875" customWidth="1"/>
    <col min="3585" max="3585" width="9.140625" customWidth="1"/>
    <col min="3586" max="3586" width="12.85546875" customWidth="1"/>
    <col min="3587" max="3587" width="22.85546875" customWidth="1"/>
    <col min="3588" max="3588" width="10" customWidth="1"/>
    <col min="3589" max="3589" width="14" customWidth="1"/>
    <col min="3590" max="3590" width="22.85546875" customWidth="1"/>
    <col min="3591" max="3591" width="9.140625" customWidth="1"/>
    <col min="3592" max="3592" width="12.85546875" customWidth="1"/>
    <col min="3593" max="3593" width="22.85546875" customWidth="1"/>
    <col min="3841" max="3841" width="9.140625" customWidth="1"/>
    <col min="3842" max="3842" width="12.85546875" customWidth="1"/>
    <col min="3843" max="3843" width="22.85546875" customWidth="1"/>
    <col min="3844" max="3844" width="10" customWidth="1"/>
    <col min="3845" max="3845" width="14" customWidth="1"/>
    <col min="3846" max="3846" width="22.85546875" customWidth="1"/>
    <col min="3847" max="3847" width="9.140625" customWidth="1"/>
    <col min="3848" max="3848" width="12.85546875" customWidth="1"/>
    <col min="3849" max="3849" width="22.85546875" customWidth="1"/>
    <col min="4097" max="4097" width="9.140625" customWidth="1"/>
    <col min="4098" max="4098" width="12.85546875" customWidth="1"/>
    <col min="4099" max="4099" width="22.85546875" customWidth="1"/>
    <col min="4100" max="4100" width="10" customWidth="1"/>
    <col min="4101" max="4101" width="14" customWidth="1"/>
    <col min="4102" max="4102" width="22.85546875" customWidth="1"/>
    <col min="4103" max="4103" width="9.140625" customWidth="1"/>
    <col min="4104" max="4104" width="12.85546875" customWidth="1"/>
    <col min="4105" max="4105" width="22.85546875" customWidth="1"/>
    <col min="4353" max="4353" width="9.140625" customWidth="1"/>
    <col min="4354" max="4354" width="12.85546875" customWidth="1"/>
    <col min="4355" max="4355" width="22.85546875" customWidth="1"/>
    <col min="4356" max="4356" width="10" customWidth="1"/>
    <col min="4357" max="4357" width="14" customWidth="1"/>
    <col min="4358" max="4358" width="22.85546875" customWidth="1"/>
    <col min="4359" max="4359" width="9.140625" customWidth="1"/>
    <col min="4360" max="4360" width="12.85546875" customWidth="1"/>
    <col min="4361" max="4361" width="22.85546875" customWidth="1"/>
    <col min="4609" max="4609" width="9.140625" customWidth="1"/>
    <col min="4610" max="4610" width="12.85546875" customWidth="1"/>
    <col min="4611" max="4611" width="22.85546875" customWidth="1"/>
    <col min="4612" max="4612" width="10" customWidth="1"/>
    <col min="4613" max="4613" width="14" customWidth="1"/>
    <col min="4614" max="4614" width="22.85546875" customWidth="1"/>
    <col min="4615" max="4615" width="9.140625" customWidth="1"/>
    <col min="4616" max="4616" width="12.85546875" customWidth="1"/>
    <col min="4617" max="4617" width="22.85546875" customWidth="1"/>
    <col min="4865" max="4865" width="9.140625" customWidth="1"/>
    <col min="4866" max="4866" width="12.85546875" customWidth="1"/>
    <col min="4867" max="4867" width="22.85546875" customWidth="1"/>
    <col min="4868" max="4868" width="10" customWidth="1"/>
    <col min="4869" max="4869" width="14" customWidth="1"/>
    <col min="4870" max="4870" width="22.85546875" customWidth="1"/>
    <col min="4871" max="4871" width="9.140625" customWidth="1"/>
    <col min="4872" max="4872" width="12.85546875" customWidth="1"/>
    <col min="4873" max="4873" width="22.85546875" customWidth="1"/>
    <col min="5121" max="5121" width="9.140625" customWidth="1"/>
    <col min="5122" max="5122" width="12.85546875" customWidth="1"/>
    <col min="5123" max="5123" width="22.85546875" customWidth="1"/>
    <col min="5124" max="5124" width="10" customWidth="1"/>
    <col min="5125" max="5125" width="14" customWidth="1"/>
    <col min="5126" max="5126" width="22.85546875" customWidth="1"/>
    <col min="5127" max="5127" width="9.140625" customWidth="1"/>
    <col min="5128" max="5128" width="12.85546875" customWidth="1"/>
    <col min="5129" max="5129" width="22.85546875" customWidth="1"/>
    <col min="5377" max="5377" width="9.140625" customWidth="1"/>
    <col min="5378" max="5378" width="12.85546875" customWidth="1"/>
    <col min="5379" max="5379" width="22.85546875" customWidth="1"/>
    <col min="5380" max="5380" width="10" customWidth="1"/>
    <col min="5381" max="5381" width="14" customWidth="1"/>
    <col min="5382" max="5382" width="22.85546875" customWidth="1"/>
    <col min="5383" max="5383" width="9.140625" customWidth="1"/>
    <col min="5384" max="5384" width="12.85546875" customWidth="1"/>
    <col min="5385" max="5385" width="22.85546875" customWidth="1"/>
    <col min="5633" max="5633" width="9.140625" customWidth="1"/>
    <col min="5634" max="5634" width="12.85546875" customWidth="1"/>
    <col min="5635" max="5635" width="22.85546875" customWidth="1"/>
    <col min="5636" max="5636" width="10" customWidth="1"/>
    <col min="5637" max="5637" width="14" customWidth="1"/>
    <col min="5638" max="5638" width="22.85546875" customWidth="1"/>
    <col min="5639" max="5639" width="9.140625" customWidth="1"/>
    <col min="5640" max="5640" width="12.85546875" customWidth="1"/>
    <col min="5641" max="5641" width="22.85546875" customWidth="1"/>
    <col min="5889" max="5889" width="9.140625" customWidth="1"/>
    <col min="5890" max="5890" width="12.85546875" customWidth="1"/>
    <col min="5891" max="5891" width="22.85546875" customWidth="1"/>
    <col min="5892" max="5892" width="10" customWidth="1"/>
    <col min="5893" max="5893" width="14" customWidth="1"/>
    <col min="5894" max="5894" width="22.85546875" customWidth="1"/>
    <col min="5895" max="5895" width="9.140625" customWidth="1"/>
    <col min="5896" max="5896" width="12.85546875" customWidth="1"/>
    <col min="5897" max="5897" width="22.85546875" customWidth="1"/>
    <col min="6145" max="6145" width="9.140625" customWidth="1"/>
    <col min="6146" max="6146" width="12.85546875" customWidth="1"/>
    <col min="6147" max="6147" width="22.85546875" customWidth="1"/>
    <col min="6148" max="6148" width="10" customWidth="1"/>
    <col min="6149" max="6149" width="14" customWidth="1"/>
    <col min="6150" max="6150" width="22.85546875" customWidth="1"/>
    <col min="6151" max="6151" width="9.140625" customWidth="1"/>
    <col min="6152" max="6152" width="12.85546875" customWidth="1"/>
    <col min="6153" max="6153" width="22.85546875" customWidth="1"/>
    <col min="6401" max="6401" width="9.140625" customWidth="1"/>
    <col min="6402" max="6402" width="12.85546875" customWidth="1"/>
    <col min="6403" max="6403" width="22.85546875" customWidth="1"/>
    <col min="6404" max="6404" width="10" customWidth="1"/>
    <col min="6405" max="6405" width="14" customWidth="1"/>
    <col min="6406" max="6406" width="22.85546875" customWidth="1"/>
    <col min="6407" max="6407" width="9.140625" customWidth="1"/>
    <col min="6408" max="6408" width="12.85546875" customWidth="1"/>
    <col min="6409" max="6409" width="22.85546875" customWidth="1"/>
    <col min="6657" max="6657" width="9.140625" customWidth="1"/>
    <col min="6658" max="6658" width="12.85546875" customWidth="1"/>
    <col min="6659" max="6659" width="22.85546875" customWidth="1"/>
    <col min="6660" max="6660" width="10" customWidth="1"/>
    <col min="6661" max="6661" width="14" customWidth="1"/>
    <col min="6662" max="6662" width="22.85546875" customWidth="1"/>
    <col min="6663" max="6663" width="9.140625" customWidth="1"/>
    <col min="6664" max="6664" width="12.85546875" customWidth="1"/>
    <col min="6665" max="6665" width="22.85546875" customWidth="1"/>
    <col min="6913" max="6913" width="9.140625" customWidth="1"/>
    <col min="6914" max="6914" width="12.85546875" customWidth="1"/>
    <col min="6915" max="6915" width="22.85546875" customWidth="1"/>
    <col min="6916" max="6916" width="10" customWidth="1"/>
    <col min="6917" max="6917" width="14" customWidth="1"/>
    <col min="6918" max="6918" width="22.85546875" customWidth="1"/>
    <col min="6919" max="6919" width="9.140625" customWidth="1"/>
    <col min="6920" max="6920" width="12.85546875" customWidth="1"/>
    <col min="6921" max="6921" width="22.85546875" customWidth="1"/>
    <col min="7169" max="7169" width="9.140625" customWidth="1"/>
    <col min="7170" max="7170" width="12.85546875" customWidth="1"/>
    <col min="7171" max="7171" width="22.85546875" customWidth="1"/>
    <col min="7172" max="7172" width="10" customWidth="1"/>
    <col min="7173" max="7173" width="14" customWidth="1"/>
    <col min="7174" max="7174" width="22.85546875" customWidth="1"/>
    <col min="7175" max="7175" width="9.140625" customWidth="1"/>
    <col min="7176" max="7176" width="12.85546875" customWidth="1"/>
    <col min="7177" max="7177" width="22.85546875" customWidth="1"/>
    <col min="7425" max="7425" width="9.140625" customWidth="1"/>
    <col min="7426" max="7426" width="12.85546875" customWidth="1"/>
    <col min="7427" max="7427" width="22.85546875" customWidth="1"/>
    <col min="7428" max="7428" width="10" customWidth="1"/>
    <col min="7429" max="7429" width="14" customWidth="1"/>
    <col min="7430" max="7430" width="22.85546875" customWidth="1"/>
    <col min="7431" max="7431" width="9.140625" customWidth="1"/>
    <col min="7432" max="7432" width="12.85546875" customWidth="1"/>
    <col min="7433" max="7433" width="22.85546875" customWidth="1"/>
    <col min="7681" max="7681" width="9.140625" customWidth="1"/>
    <col min="7682" max="7682" width="12.85546875" customWidth="1"/>
    <col min="7683" max="7683" width="22.85546875" customWidth="1"/>
    <col min="7684" max="7684" width="10" customWidth="1"/>
    <col min="7685" max="7685" width="14" customWidth="1"/>
    <col min="7686" max="7686" width="22.85546875" customWidth="1"/>
    <col min="7687" max="7687" width="9.140625" customWidth="1"/>
    <col min="7688" max="7688" width="12.85546875" customWidth="1"/>
    <col min="7689" max="7689" width="22.85546875" customWidth="1"/>
    <col min="7937" max="7937" width="9.140625" customWidth="1"/>
    <col min="7938" max="7938" width="12.85546875" customWidth="1"/>
    <col min="7939" max="7939" width="22.85546875" customWidth="1"/>
    <col min="7940" max="7940" width="10" customWidth="1"/>
    <col min="7941" max="7941" width="14" customWidth="1"/>
    <col min="7942" max="7942" width="22.85546875" customWidth="1"/>
    <col min="7943" max="7943" width="9.140625" customWidth="1"/>
    <col min="7944" max="7944" width="12.85546875" customWidth="1"/>
    <col min="7945" max="7945" width="22.85546875" customWidth="1"/>
    <col min="8193" max="8193" width="9.140625" customWidth="1"/>
    <col min="8194" max="8194" width="12.85546875" customWidth="1"/>
    <col min="8195" max="8195" width="22.85546875" customWidth="1"/>
    <col min="8196" max="8196" width="10" customWidth="1"/>
    <col min="8197" max="8197" width="14" customWidth="1"/>
    <col min="8198" max="8198" width="22.85546875" customWidth="1"/>
    <col min="8199" max="8199" width="9.140625" customWidth="1"/>
    <col min="8200" max="8200" width="12.85546875" customWidth="1"/>
    <col min="8201" max="8201" width="22.85546875" customWidth="1"/>
    <col min="8449" max="8449" width="9.140625" customWidth="1"/>
    <col min="8450" max="8450" width="12.85546875" customWidth="1"/>
    <col min="8451" max="8451" width="22.85546875" customWidth="1"/>
    <col min="8452" max="8452" width="10" customWidth="1"/>
    <col min="8453" max="8453" width="14" customWidth="1"/>
    <col min="8454" max="8454" width="22.85546875" customWidth="1"/>
    <col min="8455" max="8455" width="9.140625" customWidth="1"/>
    <col min="8456" max="8456" width="12.85546875" customWidth="1"/>
    <col min="8457" max="8457" width="22.85546875" customWidth="1"/>
    <col min="8705" max="8705" width="9.140625" customWidth="1"/>
    <col min="8706" max="8706" width="12.85546875" customWidth="1"/>
    <col min="8707" max="8707" width="22.85546875" customWidth="1"/>
    <col min="8708" max="8708" width="10" customWidth="1"/>
    <col min="8709" max="8709" width="14" customWidth="1"/>
    <col min="8710" max="8710" width="22.85546875" customWidth="1"/>
    <col min="8711" max="8711" width="9.140625" customWidth="1"/>
    <col min="8712" max="8712" width="12.85546875" customWidth="1"/>
    <col min="8713" max="8713" width="22.85546875" customWidth="1"/>
    <col min="8961" max="8961" width="9.140625" customWidth="1"/>
    <col min="8962" max="8962" width="12.85546875" customWidth="1"/>
    <col min="8963" max="8963" width="22.85546875" customWidth="1"/>
    <col min="8964" max="8964" width="10" customWidth="1"/>
    <col min="8965" max="8965" width="14" customWidth="1"/>
    <col min="8966" max="8966" width="22.85546875" customWidth="1"/>
    <col min="8967" max="8967" width="9.140625" customWidth="1"/>
    <col min="8968" max="8968" width="12.85546875" customWidth="1"/>
    <col min="8969" max="8969" width="22.85546875" customWidth="1"/>
    <col min="9217" max="9217" width="9.140625" customWidth="1"/>
    <col min="9218" max="9218" width="12.85546875" customWidth="1"/>
    <col min="9219" max="9219" width="22.85546875" customWidth="1"/>
    <col min="9220" max="9220" width="10" customWidth="1"/>
    <col min="9221" max="9221" width="14" customWidth="1"/>
    <col min="9222" max="9222" width="22.85546875" customWidth="1"/>
    <col min="9223" max="9223" width="9.140625" customWidth="1"/>
    <col min="9224" max="9224" width="12.85546875" customWidth="1"/>
    <col min="9225" max="9225" width="22.85546875" customWidth="1"/>
    <col min="9473" max="9473" width="9.140625" customWidth="1"/>
    <col min="9474" max="9474" width="12.85546875" customWidth="1"/>
    <col min="9475" max="9475" width="22.85546875" customWidth="1"/>
    <col min="9476" max="9476" width="10" customWidth="1"/>
    <col min="9477" max="9477" width="14" customWidth="1"/>
    <col min="9478" max="9478" width="22.85546875" customWidth="1"/>
    <col min="9479" max="9479" width="9.140625" customWidth="1"/>
    <col min="9480" max="9480" width="12.85546875" customWidth="1"/>
    <col min="9481" max="9481" width="22.85546875" customWidth="1"/>
    <col min="9729" max="9729" width="9.140625" customWidth="1"/>
    <col min="9730" max="9730" width="12.85546875" customWidth="1"/>
    <col min="9731" max="9731" width="22.85546875" customWidth="1"/>
    <col min="9732" max="9732" width="10" customWidth="1"/>
    <col min="9733" max="9733" width="14" customWidth="1"/>
    <col min="9734" max="9734" width="22.85546875" customWidth="1"/>
    <col min="9735" max="9735" width="9.140625" customWidth="1"/>
    <col min="9736" max="9736" width="12.85546875" customWidth="1"/>
    <col min="9737" max="9737" width="22.85546875" customWidth="1"/>
    <col min="9985" max="9985" width="9.140625" customWidth="1"/>
    <col min="9986" max="9986" width="12.85546875" customWidth="1"/>
    <col min="9987" max="9987" width="22.85546875" customWidth="1"/>
    <col min="9988" max="9988" width="10" customWidth="1"/>
    <col min="9989" max="9989" width="14" customWidth="1"/>
    <col min="9990" max="9990" width="22.85546875" customWidth="1"/>
    <col min="9991" max="9991" width="9.140625" customWidth="1"/>
    <col min="9992" max="9992" width="12.85546875" customWidth="1"/>
    <col min="9993" max="9993" width="22.85546875" customWidth="1"/>
    <col min="10241" max="10241" width="9.140625" customWidth="1"/>
    <col min="10242" max="10242" width="12.85546875" customWidth="1"/>
    <col min="10243" max="10243" width="22.85546875" customWidth="1"/>
    <col min="10244" max="10244" width="10" customWidth="1"/>
    <col min="10245" max="10245" width="14" customWidth="1"/>
    <col min="10246" max="10246" width="22.85546875" customWidth="1"/>
    <col min="10247" max="10247" width="9.140625" customWidth="1"/>
    <col min="10248" max="10248" width="12.85546875" customWidth="1"/>
    <col min="10249" max="10249" width="22.85546875" customWidth="1"/>
    <col min="10497" max="10497" width="9.140625" customWidth="1"/>
    <col min="10498" max="10498" width="12.85546875" customWidth="1"/>
    <col min="10499" max="10499" width="22.85546875" customWidth="1"/>
    <col min="10500" max="10500" width="10" customWidth="1"/>
    <col min="10501" max="10501" width="14" customWidth="1"/>
    <col min="10502" max="10502" width="22.85546875" customWidth="1"/>
    <col min="10503" max="10503" width="9.140625" customWidth="1"/>
    <col min="10504" max="10504" width="12.85546875" customWidth="1"/>
    <col min="10505" max="10505" width="22.85546875" customWidth="1"/>
    <col min="10753" max="10753" width="9.140625" customWidth="1"/>
    <col min="10754" max="10754" width="12.85546875" customWidth="1"/>
    <col min="10755" max="10755" width="22.85546875" customWidth="1"/>
    <col min="10756" max="10756" width="10" customWidth="1"/>
    <col min="10757" max="10757" width="14" customWidth="1"/>
    <col min="10758" max="10758" width="22.85546875" customWidth="1"/>
    <col min="10759" max="10759" width="9.140625" customWidth="1"/>
    <col min="10760" max="10760" width="12.85546875" customWidth="1"/>
    <col min="10761" max="10761" width="22.85546875" customWidth="1"/>
    <col min="11009" max="11009" width="9.140625" customWidth="1"/>
    <col min="11010" max="11010" width="12.85546875" customWidth="1"/>
    <col min="11011" max="11011" width="22.85546875" customWidth="1"/>
    <col min="11012" max="11012" width="10" customWidth="1"/>
    <col min="11013" max="11013" width="14" customWidth="1"/>
    <col min="11014" max="11014" width="22.85546875" customWidth="1"/>
    <col min="11015" max="11015" width="9.140625" customWidth="1"/>
    <col min="11016" max="11016" width="12.85546875" customWidth="1"/>
    <col min="11017" max="11017" width="22.85546875" customWidth="1"/>
    <col min="11265" max="11265" width="9.140625" customWidth="1"/>
    <col min="11266" max="11266" width="12.85546875" customWidth="1"/>
    <col min="11267" max="11267" width="22.85546875" customWidth="1"/>
    <col min="11268" max="11268" width="10" customWidth="1"/>
    <col min="11269" max="11269" width="14" customWidth="1"/>
    <col min="11270" max="11270" width="22.85546875" customWidth="1"/>
    <col min="11271" max="11271" width="9.140625" customWidth="1"/>
    <col min="11272" max="11272" width="12.85546875" customWidth="1"/>
    <col min="11273" max="11273" width="22.85546875" customWidth="1"/>
    <col min="11521" max="11521" width="9.140625" customWidth="1"/>
    <col min="11522" max="11522" width="12.85546875" customWidth="1"/>
    <col min="11523" max="11523" width="22.85546875" customWidth="1"/>
    <col min="11524" max="11524" width="10" customWidth="1"/>
    <col min="11525" max="11525" width="14" customWidth="1"/>
    <col min="11526" max="11526" width="22.85546875" customWidth="1"/>
    <col min="11527" max="11527" width="9.140625" customWidth="1"/>
    <col min="11528" max="11528" width="12.85546875" customWidth="1"/>
    <col min="11529" max="11529" width="22.85546875" customWidth="1"/>
    <col min="11777" max="11777" width="9.140625" customWidth="1"/>
    <col min="11778" max="11778" width="12.85546875" customWidth="1"/>
    <col min="11779" max="11779" width="22.85546875" customWidth="1"/>
    <col min="11780" max="11780" width="10" customWidth="1"/>
    <col min="11781" max="11781" width="14" customWidth="1"/>
    <col min="11782" max="11782" width="22.85546875" customWidth="1"/>
    <col min="11783" max="11783" width="9.140625" customWidth="1"/>
    <col min="11784" max="11784" width="12.85546875" customWidth="1"/>
    <col min="11785" max="11785" width="22.85546875" customWidth="1"/>
    <col min="12033" max="12033" width="9.140625" customWidth="1"/>
    <col min="12034" max="12034" width="12.85546875" customWidth="1"/>
    <col min="12035" max="12035" width="22.85546875" customWidth="1"/>
    <col min="12036" max="12036" width="10" customWidth="1"/>
    <col min="12037" max="12037" width="14" customWidth="1"/>
    <col min="12038" max="12038" width="22.85546875" customWidth="1"/>
    <col min="12039" max="12039" width="9.140625" customWidth="1"/>
    <col min="12040" max="12040" width="12.85546875" customWidth="1"/>
    <col min="12041" max="12041" width="22.85546875" customWidth="1"/>
    <col min="12289" max="12289" width="9.140625" customWidth="1"/>
    <col min="12290" max="12290" width="12.85546875" customWidth="1"/>
    <col min="12291" max="12291" width="22.85546875" customWidth="1"/>
    <col min="12292" max="12292" width="10" customWidth="1"/>
    <col min="12293" max="12293" width="14" customWidth="1"/>
    <col min="12294" max="12294" width="22.85546875" customWidth="1"/>
    <col min="12295" max="12295" width="9.140625" customWidth="1"/>
    <col min="12296" max="12296" width="12.85546875" customWidth="1"/>
    <col min="12297" max="12297" width="22.85546875" customWidth="1"/>
    <col min="12545" max="12545" width="9.140625" customWidth="1"/>
    <col min="12546" max="12546" width="12.85546875" customWidth="1"/>
    <col min="12547" max="12547" width="22.85546875" customWidth="1"/>
    <col min="12548" max="12548" width="10" customWidth="1"/>
    <col min="12549" max="12549" width="14" customWidth="1"/>
    <col min="12550" max="12550" width="22.85546875" customWidth="1"/>
    <col min="12551" max="12551" width="9.140625" customWidth="1"/>
    <col min="12552" max="12552" width="12.85546875" customWidth="1"/>
    <col min="12553" max="12553" width="22.85546875" customWidth="1"/>
    <col min="12801" max="12801" width="9.140625" customWidth="1"/>
    <col min="12802" max="12802" width="12.85546875" customWidth="1"/>
    <col min="12803" max="12803" width="22.85546875" customWidth="1"/>
    <col min="12804" max="12804" width="10" customWidth="1"/>
    <col min="12805" max="12805" width="14" customWidth="1"/>
    <col min="12806" max="12806" width="22.85546875" customWidth="1"/>
    <col min="12807" max="12807" width="9.140625" customWidth="1"/>
    <col min="12808" max="12808" width="12.85546875" customWidth="1"/>
    <col min="12809" max="12809" width="22.85546875" customWidth="1"/>
    <col min="13057" max="13057" width="9.140625" customWidth="1"/>
    <col min="13058" max="13058" width="12.85546875" customWidth="1"/>
    <col min="13059" max="13059" width="22.85546875" customWidth="1"/>
    <col min="13060" max="13060" width="10" customWidth="1"/>
    <col min="13061" max="13061" width="14" customWidth="1"/>
    <col min="13062" max="13062" width="22.85546875" customWidth="1"/>
    <col min="13063" max="13063" width="9.140625" customWidth="1"/>
    <col min="13064" max="13064" width="12.85546875" customWidth="1"/>
    <col min="13065" max="13065" width="22.85546875" customWidth="1"/>
    <col min="13313" max="13313" width="9.140625" customWidth="1"/>
    <col min="13314" max="13314" width="12.85546875" customWidth="1"/>
    <col min="13315" max="13315" width="22.85546875" customWidth="1"/>
    <col min="13316" max="13316" width="10" customWidth="1"/>
    <col min="13317" max="13317" width="14" customWidth="1"/>
    <col min="13318" max="13318" width="22.85546875" customWidth="1"/>
    <col min="13319" max="13319" width="9.140625" customWidth="1"/>
    <col min="13320" max="13320" width="12.85546875" customWidth="1"/>
    <col min="13321" max="13321" width="22.85546875" customWidth="1"/>
    <col min="13569" max="13569" width="9.140625" customWidth="1"/>
    <col min="13570" max="13570" width="12.85546875" customWidth="1"/>
    <col min="13571" max="13571" width="22.85546875" customWidth="1"/>
    <col min="13572" max="13572" width="10" customWidth="1"/>
    <col min="13573" max="13573" width="14" customWidth="1"/>
    <col min="13574" max="13574" width="22.85546875" customWidth="1"/>
    <col min="13575" max="13575" width="9.140625" customWidth="1"/>
    <col min="13576" max="13576" width="12.85546875" customWidth="1"/>
    <col min="13577" max="13577" width="22.85546875" customWidth="1"/>
    <col min="13825" max="13825" width="9.140625" customWidth="1"/>
    <col min="13826" max="13826" width="12.85546875" customWidth="1"/>
    <col min="13827" max="13827" width="22.85546875" customWidth="1"/>
    <col min="13828" max="13828" width="10" customWidth="1"/>
    <col min="13829" max="13829" width="14" customWidth="1"/>
    <col min="13830" max="13830" width="22.85546875" customWidth="1"/>
    <col min="13831" max="13831" width="9.140625" customWidth="1"/>
    <col min="13832" max="13832" width="12.85546875" customWidth="1"/>
    <col min="13833" max="13833" width="22.85546875" customWidth="1"/>
    <col min="14081" max="14081" width="9.140625" customWidth="1"/>
    <col min="14082" max="14082" width="12.85546875" customWidth="1"/>
    <col min="14083" max="14083" width="22.85546875" customWidth="1"/>
    <col min="14084" max="14084" width="10" customWidth="1"/>
    <col min="14085" max="14085" width="14" customWidth="1"/>
    <col min="14086" max="14086" width="22.85546875" customWidth="1"/>
    <col min="14087" max="14087" width="9.140625" customWidth="1"/>
    <col min="14088" max="14088" width="12.85546875" customWidth="1"/>
    <col min="14089" max="14089" width="22.85546875" customWidth="1"/>
    <col min="14337" max="14337" width="9.140625" customWidth="1"/>
    <col min="14338" max="14338" width="12.85546875" customWidth="1"/>
    <col min="14339" max="14339" width="22.85546875" customWidth="1"/>
    <col min="14340" max="14340" width="10" customWidth="1"/>
    <col min="14341" max="14341" width="14" customWidth="1"/>
    <col min="14342" max="14342" width="22.85546875" customWidth="1"/>
    <col min="14343" max="14343" width="9.140625" customWidth="1"/>
    <col min="14344" max="14344" width="12.85546875" customWidth="1"/>
    <col min="14345" max="14345" width="22.85546875" customWidth="1"/>
    <col min="14593" max="14593" width="9.140625" customWidth="1"/>
    <col min="14594" max="14594" width="12.85546875" customWidth="1"/>
    <col min="14595" max="14595" width="22.85546875" customWidth="1"/>
    <col min="14596" max="14596" width="10" customWidth="1"/>
    <col min="14597" max="14597" width="14" customWidth="1"/>
    <col min="14598" max="14598" width="22.85546875" customWidth="1"/>
    <col min="14599" max="14599" width="9.140625" customWidth="1"/>
    <col min="14600" max="14600" width="12.85546875" customWidth="1"/>
    <col min="14601" max="14601" width="22.85546875" customWidth="1"/>
    <col min="14849" max="14849" width="9.140625" customWidth="1"/>
    <col min="14850" max="14850" width="12.85546875" customWidth="1"/>
    <col min="14851" max="14851" width="22.85546875" customWidth="1"/>
    <col min="14852" max="14852" width="10" customWidth="1"/>
    <col min="14853" max="14853" width="14" customWidth="1"/>
    <col min="14854" max="14854" width="22.85546875" customWidth="1"/>
    <col min="14855" max="14855" width="9.140625" customWidth="1"/>
    <col min="14856" max="14856" width="12.85546875" customWidth="1"/>
    <col min="14857" max="14857" width="22.85546875" customWidth="1"/>
    <col min="15105" max="15105" width="9.140625" customWidth="1"/>
    <col min="15106" max="15106" width="12.85546875" customWidth="1"/>
    <col min="15107" max="15107" width="22.85546875" customWidth="1"/>
    <col min="15108" max="15108" width="10" customWidth="1"/>
    <col min="15109" max="15109" width="14" customWidth="1"/>
    <col min="15110" max="15110" width="22.85546875" customWidth="1"/>
    <col min="15111" max="15111" width="9.140625" customWidth="1"/>
    <col min="15112" max="15112" width="12.85546875" customWidth="1"/>
    <col min="15113" max="15113" width="22.85546875" customWidth="1"/>
    <col min="15361" max="15361" width="9.140625" customWidth="1"/>
    <col min="15362" max="15362" width="12.85546875" customWidth="1"/>
    <col min="15363" max="15363" width="22.85546875" customWidth="1"/>
    <col min="15364" max="15364" width="10" customWidth="1"/>
    <col min="15365" max="15365" width="14" customWidth="1"/>
    <col min="15366" max="15366" width="22.85546875" customWidth="1"/>
    <col min="15367" max="15367" width="9.140625" customWidth="1"/>
    <col min="15368" max="15368" width="12.85546875" customWidth="1"/>
    <col min="15369" max="15369" width="22.85546875" customWidth="1"/>
    <col min="15617" max="15617" width="9.140625" customWidth="1"/>
    <col min="15618" max="15618" width="12.85546875" customWidth="1"/>
    <col min="15619" max="15619" width="22.85546875" customWidth="1"/>
    <col min="15620" max="15620" width="10" customWidth="1"/>
    <col min="15621" max="15621" width="14" customWidth="1"/>
    <col min="15622" max="15622" width="22.85546875" customWidth="1"/>
    <col min="15623" max="15623" width="9.140625" customWidth="1"/>
    <col min="15624" max="15624" width="12.85546875" customWidth="1"/>
    <col min="15625" max="15625" width="22.85546875" customWidth="1"/>
    <col min="15873" max="15873" width="9.140625" customWidth="1"/>
    <col min="15874" max="15874" width="12.85546875" customWidth="1"/>
    <col min="15875" max="15875" width="22.85546875" customWidth="1"/>
    <col min="15876" max="15876" width="10" customWidth="1"/>
    <col min="15877" max="15877" width="14" customWidth="1"/>
    <col min="15878" max="15878" width="22.85546875" customWidth="1"/>
    <col min="15879" max="15879" width="9.140625" customWidth="1"/>
    <col min="15880" max="15880" width="12.85546875" customWidth="1"/>
    <col min="15881" max="15881" width="22.85546875" customWidth="1"/>
    <col min="16129" max="16129" width="9.140625" customWidth="1"/>
    <col min="16130" max="16130" width="12.85546875" customWidth="1"/>
    <col min="16131" max="16131" width="22.85546875" customWidth="1"/>
    <col min="16132" max="16132" width="10" customWidth="1"/>
    <col min="16133" max="16133" width="14" customWidth="1"/>
    <col min="16134" max="16134" width="22.85546875" customWidth="1"/>
    <col min="16135" max="16135" width="9.140625" customWidth="1"/>
    <col min="16136" max="16136" width="12.85546875" customWidth="1"/>
    <col min="16137" max="16137" width="22.85546875" customWidth="1"/>
  </cols>
  <sheetData>
    <row r="1" spans="1:10" ht="30" x14ac:dyDescent="0.2">
      <c r="A1" s="184" t="s">
        <v>853</v>
      </c>
      <c r="B1" s="185"/>
      <c r="C1" s="185"/>
      <c r="D1" s="185"/>
      <c r="E1" s="185"/>
      <c r="F1" s="185"/>
      <c r="G1" s="185"/>
      <c r="H1" s="185"/>
      <c r="I1" s="185"/>
    </row>
    <row r="2" spans="1:10" x14ac:dyDescent="0.2">
      <c r="A2" s="186" t="s">
        <v>15</v>
      </c>
      <c r="B2" s="187"/>
      <c r="C2" s="188" t="s">
        <v>302</v>
      </c>
      <c r="D2" s="189"/>
      <c r="E2" s="191" t="s">
        <v>488</v>
      </c>
      <c r="F2" s="191" t="s">
        <v>493</v>
      </c>
      <c r="G2" s="187"/>
      <c r="H2" s="191" t="s">
        <v>502</v>
      </c>
      <c r="I2" s="192"/>
      <c r="J2" s="14"/>
    </row>
    <row r="3" spans="1:10" x14ac:dyDescent="0.2">
      <c r="A3" s="178"/>
      <c r="B3" s="140"/>
      <c r="C3" s="190"/>
      <c r="D3" s="190"/>
      <c r="E3" s="140"/>
      <c r="F3" s="140"/>
      <c r="G3" s="140"/>
      <c r="H3" s="140"/>
      <c r="I3" s="181"/>
      <c r="J3" s="14"/>
    </row>
    <row r="4" spans="1:10" x14ac:dyDescent="0.2">
      <c r="A4" s="177" t="s">
        <v>16</v>
      </c>
      <c r="B4" s="140"/>
      <c r="C4" s="139" t="s">
        <v>303</v>
      </c>
      <c r="D4" s="140"/>
      <c r="E4" s="139" t="s">
        <v>489</v>
      </c>
      <c r="F4" s="139" t="s">
        <v>519</v>
      </c>
      <c r="G4" s="140"/>
      <c r="H4" s="139" t="s">
        <v>502</v>
      </c>
      <c r="I4" s="180"/>
      <c r="J4" s="14"/>
    </row>
    <row r="5" spans="1:10" x14ac:dyDescent="0.2">
      <c r="A5" s="178"/>
      <c r="B5" s="140"/>
      <c r="C5" s="140"/>
      <c r="D5" s="140"/>
      <c r="E5" s="140"/>
      <c r="F5" s="140"/>
      <c r="G5" s="140"/>
      <c r="H5" s="140"/>
      <c r="I5" s="181"/>
      <c r="J5" s="14"/>
    </row>
    <row r="6" spans="1:10" x14ac:dyDescent="0.2">
      <c r="A6" s="177" t="s">
        <v>17</v>
      </c>
      <c r="B6" s="140"/>
      <c r="C6" s="139" t="s">
        <v>304</v>
      </c>
      <c r="D6" s="140"/>
      <c r="E6" s="139" t="s">
        <v>490</v>
      </c>
      <c r="F6" s="139"/>
      <c r="G6" s="140"/>
      <c r="H6" s="139" t="s">
        <v>502</v>
      </c>
      <c r="I6" s="180"/>
      <c r="J6" s="14"/>
    </row>
    <row r="7" spans="1:10" x14ac:dyDescent="0.2">
      <c r="A7" s="178"/>
      <c r="B7" s="140"/>
      <c r="C7" s="140"/>
      <c r="D7" s="140"/>
      <c r="E7" s="140"/>
      <c r="F7" s="140"/>
      <c r="G7" s="140"/>
      <c r="H7" s="140"/>
      <c r="I7" s="181"/>
      <c r="J7" s="14"/>
    </row>
    <row r="8" spans="1:10" x14ac:dyDescent="0.2">
      <c r="A8" s="177" t="s">
        <v>474</v>
      </c>
      <c r="B8" s="140"/>
      <c r="C8" s="179" t="s">
        <v>19</v>
      </c>
      <c r="D8" s="140"/>
      <c r="E8" s="139" t="s">
        <v>475</v>
      </c>
      <c r="F8" s="140"/>
      <c r="G8" s="140"/>
      <c r="H8" s="179" t="s">
        <v>503</v>
      </c>
      <c r="I8" s="180" t="s">
        <v>520</v>
      </c>
      <c r="J8" s="14"/>
    </row>
    <row r="9" spans="1:10" x14ac:dyDescent="0.2">
      <c r="A9" s="178"/>
      <c r="B9" s="140"/>
      <c r="C9" s="140"/>
      <c r="D9" s="140"/>
      <c r="E9" s="140"/>
      <c r="F9" s="140"/>
      <c r="G9" s="140"/>
      <c r="H9" s="140"/>
      <c r="I9" s="181"/>
      <c r="J9" s="14"/>
    </row>
    <row r="10" spans="1:10" x14ac:dyDescent="0.2">
      <c r="A10" s="177" t="s">
        <v>18</v>
      </c>
      <c r="B10" s="140"/>
      <c r="C10" s="139"/>
      <c r="D10" s="140"/>
      <c r="E10" s="139" t="s">
        <v>491</v>
      </c>
      <c r="F10" s="139" t="s">
        <v>494</v>
      </c>
      <c r="G10" s="140"/>
      <c r="H10" s="179" t="s">
        <v>504</v>
      </c>
      <c r="I10" s="175">
        <v>41296</v>
      </c>
      <c r="J10" s="14"/>
    </row>
    <row r="11" spans="1:10" x14ac:dyDescent="0.2">
      <c r="A11" s="182"/>
      <c r="B11" s="183"/>
      <c r="C11" s="183"/>
      <c r="D11" s="183"/>
      <c r="E11" s="183"/>
      <c r="F11" s="183"/>
      <c r="G11" s="183"/>
      <c r="H11" s="183"/>
      <c r="I11" s="176"/>
      <c r="J11" s="14"/>
    </row>
    <row r="12" spans="1:10" ht="23.25" x14ac:dyDescent="0.2">
      <c r="A12" s="171" t="s">
        <v>496</v>
      </c>
      <c r="B12" s="172"/>
      <c r="C12" s="172"/>
      <c r="D12" s="172"/>
      <c r="E12" s="172"/>
      <c r="F12" s="172"/>
      <c r="G12" s="172"/>
      <c r="H12" s="172"/>
      <c r="I12" s="172"/>
    </row>
    <row r="13" spans="1:10" ht="26.25" x14ac:dyDescent="0.2">
      <c r="A13" s="44" t="s">
        <v>521</v>
      </c>
      <c r="B13" s="173" t="s">
        <v>522</v>
      </c>
      <c r="C13" s="174"/>
      <c r="D13" s="44" t="s">
        <v>523</v>
      </c>
      <c r="E13" s="173" t="s">
        <v>524</v>
      </c>
      <c r="F13" s="174"/>
      <c r="G13" s="44" t="s">
        <v>525</v>
      </c>
      <c r="H13" s="173" t="s">
        <v>526</v>
      </c>
      <c r="I13" s="174"/>
      <c r="J13" s="14"/>
    </row>
    <row r="14" spans="1:10" ht="15.75" x14ac:dyDescent="0.2">
      <c r="A14" s="45" t="s">
        <v>527</v>
      </c>
      <c r="B14" s="46" t="s">
        <v>528</v>
      </c>
      <c r="C14" s="110" t="s">
        <v>19</v>
      </c>
      <c r="D14" s="166" t="s">
        <v>529</v>
      </c>
      <c r="E14" s="167"/>
      <c r="F14" s="111"/>
      <c r="G14" s="166" t="s">
        <v>530</v>
      </c>
      <c r="H14" s="167"/>
      <c r="I14" s="111"/>
      <c r="J14" s="14"/>
    </row>
    <row r="15" spans="1:10" ht="15.75" x14ac:dyDescent="0.2">
      <c r="A15" s="47"/>
      <c r="B15" s="46" t="s">
        <v>492</v>
      </c>
      <c r="C15" s="110" t="s">
        <v>19</v>
      </c>
      <c r="D15" s="166" t="s">
        <v>531</v>
      </c>
      <c r="E15" s="167"/>
      <c r="F15" s="111"/>
      <c r="G15" s="166" t="s">
        <v>532</v>
      </c>
      <c r="H15" s="167"/>
      <c r="I15" s="111"/>
      <c r="J15" s="14"/>
    </row>
    <row r="16" spans="1:10" ht="15.75" x14ac:dyDescent="0.2">
      <c r="A16" s="45" t="s">
        <v>533</v>
      </c>
      <c r="B16" s="46" t="s">
        <v>528</v>
      </c>
      <c r="C16" s="110" t="s">
        <v>19</v>
      </c>
      <c r="D16" s="166" t="s">
        <v>534</v>
      </c>
      <c r="E16" s="167"/>
      <c r="F16" s="111"/>
      <c r="G16" s="166" t="s">
        <v>535</v>
      </c>
      <c r="H16" s="167"/>
      <c r="I16" s="111"/>
      <c r="J16" s="14"/>
    </row>
    <row r="17" spans="1:10" ht="15.75" x14ac:dyDescent="0.2">
      <c r="A17" s="47"/>
      <c r="B17" s="46" t="s">
        <v>492</v>
      </c>
      <c r="C17" s="110" t="s">
        <v>19</v>
      </c>
      <c r="D17" s="164"/>
      <c r="E17" s="165"/>
      <c r="F17" s="112"/>
      <c r="G17" s="166" t="s">
        <v>536</v>
      </c>
      <c r="H17" s="167"/>
      <c r="I17" s="111"/>
      <c r="J17" s="14"/>
    </row>
    <row r="18" spans="1:10" ht="15.75" x14ac:dyDescent="0.2">
      <c r="A18" s="45" t="s">
        <v>537</v>
      </c>
      <c r="B18" s="46" t="s">
        <v>528</v>
      </c>
      <c r="C18" s="110" t="s">
        <v>19</v>
      </c>
      <c r="D18" s="164"/>
      <c r="E18" s="165"/>
      <c r="F18" s="112"/>
      <c r="G18" s="166" t="s">
        <v>538</v>
      </c>
      <c r="H18" s="167"/>
      <c r="I18" s="111"/>
      <c r="J18" s="14"/>
    </row>
    <row r="19" spans="1:10" ht="15.75" x14ac:dyDescent="0.2">
      <c r="A19" s="47"/>
      <c r="B19" s="46" t="s">
        <v>492</v>
      </c>
      <c r="C19" s="110" t="s">
        <v>19</v>
      </c>
      <c r="D19" s="164"/>
      <c r="E19" s="165"/>
      <c r="F19" s="112"/>
      <c r="G19" s="166" t="s">
        <v>539</v>
      </c>
      <c r="H19" s="167"/>
      <c r="I19" s="111"/>
      <c r="J19" s="14"/>
    </row>
    <row r="20" spans="1:10" ht="15.75" x14ac:dyDescent="0.2">
      <c r="A20" s="168" t="s">
        <v>428</v>
      </c>
      <c r="B20" s="169"/>
      <c r="C20" s="110" t="s">
        <v>19</v>
      </c>
      <c r="D20" s="164"/>
      <c r="E20" s="165"/>
      <c r="F20" s="112"/>
      <c r="G20" s="164"/>
      <c r="H20" s="170"/>
      <c r="I20" s="112"/>
      <c r="J20" s="14"/>
    </row>
    <row r="21" spans="1:10" ht="16.5" thickBot="1" x14ac:dyDescent="0.25">
      <c r="A21" s="153" t="s">
        <v>540</v>
      </c>
      <c r="B21" s="154"/>
      <c r="C21" s="110" t="s">
        <v>19</v>
      </c>
      <c r="D21" s="155"/>
      <c r="E21" s="156"/>
      <c r="F21" s="113"/>
      <c r="G21" s="157"/>
      <c r="H21" s="158"/>
      <c r="I21" s="113"/>
      <c r="J21" s="14"/>
    </row>
    <row r="22" spans="1:10" ht="16.5" thickBot="1" x14ac:dyDescent="0.25">
      <c r="A22" s="159" t="s">
        <v>541</v>
      </c>
      <c r="B22" s="160"/>
      <c r="C22" s="118">
        <f>'Výkaz výměr G.2'!J22</f>
        <v>0</v>
      </c>
      <c r="D22" s="161" t="s">
        <v>542</v>
      </c>
      <c r="E22" s="160"/>
      <c r="F22" s="118">
        <f>SUM(F14:F16)</f>
        <v>0</v>
      </c>
      <c r="G22" s="161" t="s">
        <v>543</v>
      </c>
      <c r="H22" s="160"/>
      <c r="I22" s="119">
        <f>SUM(I14:I19)</f>
        <v>0</v>
      </c>
      <c r="J22" s="28"/>
    </row>
    <row r="23" spans="1:10" ht="16.5" thickBot="1" x14ac:dyDescent="0.25">
      <c r="A23" s="162" t="s">
        <v>544</v>
      </c>
      <c r="B23" s="163"/>
      <c r="C23" s="121"/>
      <c r="D23" s="115"/>
      <c r="E23" s="116"/>
      <c r="F23" s="116"/>
      <c r="G23" s="116"/>
      <c r="H23" s="116"/>
      <c r="I23" s="117"/>
    </row>
    <row r="24" spans="1:10" ht="16.5" thickBot="1" x14ac:dyDescent="0.25">
      <c r="A24" s="147" t="s">
        <v>545</v>
      </c>
      <c r="B24" s="148"/>
      <c r="C24" s="122"/>
      <c r="D24" s="147" t="s">
        <v>546</v>
      </c>
      <c r="E24" s="148"/>
      <c r="F24" s="123">
        <f>C24*0.15</f>
        <v>0</v>
      </c>
      <c r="G24" s="147" t="s">
        <v>500</v>
      </c>
      <c r="H24" s="148"/>
      <c r="I24" s="120">
        <f>C23+C24+C25</f>
        <v>0</v>
      </c>
      <c r="J24" s="28"/>
    </row>
    <row r="25" spans="1:10" ht="16.5" thickBot="1" x14ac:dyDescent="0.25">
      <c r="A25" s="147" t="s">
        <v>547</v>
      </c>
      <c r="B25" s="148"/>
      <c r="C25" s="120">
        <f>C22+F22+I22</f>
        <v>0</v>
      </c>
      <c r="D25" s="147" t="s">
        <v>548</v>
      </c>
      <c r="E25" s="148"/>
      <c r="F25" s="120">
        <f>C25*0.21</f>
        <v>0</v>
      </c>
      <c r="G25" s="149" t="s">
        <v>549</v>
      </c>
      <c r="H25" s="148"/>
      <c r="I25" s="120">
        <f>C23+C24+C25+F24+F25</f>
        <v>0</v>
      </c>
      <c r="J25" s="28"/>
    </row>
    <row r="26" spans="1:10" ht="13.5" thickBot="1" x14ac:dyDescent="0.25">
      <c r="A26" s="49"/>
      <c r="B26" s="49"/>
      <c r="C26" s="49"/>
      <c r="D26" s="49"/>
      <c r="E26" s="49"/>
      <c r="F26" s="114"/>
      <c r="G26" s="49"/>
      <c r="H26" s="49"/>
      <c r="I26" s="114"/>
    </row>
    <row r="27" spans="1:10" ht="15" x14ac:dyDescent="0.2">
      <c r="A27" s="150" t="s">
        <v>497</v>
      </c>
      <c r="B27" s="151"/>
      <c r="C27" s="152"/>
      <c r="D27" s="150" t="s">
        <v>499</v>
      </c>
      <c r="E27" s="151"/>
      <c r="F27" s="152"/>
      <c r="G27" s="150" t="s">
        <v>501</v>
      </c>
      <c r="H27" s="151"/>
      <c r="I27" s="152"/>
      <c r="J27" s="15"/>
    </row>
    <row r="28" spans="1:10" ht="15" x14ac:dyDescent="0.2">
      <c r="A28" s="141"/>
      <c r="B28" s="142"/>
      <c r="C28" s="143"/>
      <c r="D28" s="141"/>
      <c r="E28" s="142"/>
      <c r="F28" s="143"/>
      <c r="G28" s="141"/>
      <c r="H28" s="142"/>
      <c r="I28" s="143"/>
      <c r="J28" s="15"/>
    </row>
    <row r="29" spans="1:10" ht="15" x14ac:dyDescent="0.2">
      <c r="A29" s="141"/>
      <c r="B29" s="142"/>
      <c r="C29" s="143"/>
      <c r="D29" s="141"/>
      <c r="E29" s="142"/>
      <c r="F29" s="143"/>
      <c r="G29" s="141"/>
      <c r="H29" s="142"/>
      <c r="I29" s="143"/>
      <c r="J29" s="15"/>
    </row>
    <row r="30" spans="1:10" ht="15" x14ac:dyDescent="0.2">
      <c r="A30" s="141"/>
      <c r="B30" s="142"/>
      <c r="C30" s="143"/>
      <c r="D30" s="141"/>
      <c r="E30" s="142"/>
      <c r="F30" s="143"/>
      <c r="G30" s="141"/>
      <c r="H30" s="142"/>
      <c r="I30" s="143"/>
      <c r="J30" s="15"/>
    </row>
    <row r="31" spans="1:10" ht="15.75" thickBot="1" x14ac:dyDescent="0.25">
      <c r="A31" s="144" t="s">
        <v>498</v>
      </c>
      <c r="B31" s="145"/>
      <c r="C31" s="146"/>
      <c r="D31" s="144" t="s">
        <v>498</v>
      </c>
      <c r="E31" s="145"/>
      <c r="F31" s="146"/>
      <c r="G31" s="144" t="s">
        <v>498</v>
      </c>
      <c r="H31" s="145"/>
      <c r="I31" s="146"/>
      <c r="J31" s="15"/>
    </row>
    <row r="32" spans="1:10" x14ac:dyDescent="0.2">
      <c r="A32" s="50" t="s">
        <v>550</v>
      </c>
      <c r="B32" s="51"/>
      <c r="C32" s="51"/>
      <c r="D32" s="51"/>
      <c r="E32" s="51"/>
      <c r="F32" s="51"/>
      <c r="G32" s="51"/>
      <c r="H32" s="51"/>
      <c r="I32" s="51"/>
    </row>
    <row r="33" spans="1:9" x14ac:dyDescent="0.2">
      <c r="A33" s="139"/>
      <c r="B33" s="140"/>
      <c r="C33" s="140"/>
      <c r="D33" s="140"/>
      <c r="E33" s="140"/>
      <c r="F33" s="140"/>
      <c r="G33" s="140"/>
      <c r="H33" s="140"/>
      <c r="I33" s="140"/>
    </row>
  </sheetData>
  <mergeCells count="79">
    <mergeCell ref="A31:C31"/>
    <mergeCell ref="D31:F31"/>
    <mergeCell ref="G31:I31"/>
    <mergeCell ref="A33:I33"/>
    <mergeCell ref="A29:C29"/>
    <mergeCell ref="D29:F29"/>
    <mergeCell ref="G29:I29"/>
    <mergeCell ref="A30:C30"/>
    <mergeCell ref="D30:F30"/>
    <mergeCell ref="G30:I30"/>
    <mergeCell ref="A27:C27"/>
    <mergeCell ref="D27:F27"/>
    <mergeCell ref="G27:I27"/>
    <mergeCell ref="A28:C28"/>
    <mergeCell ref="D28:F28"/>
    <mergeCell ref="G28:I28"/>
    <mergeCell ref="A23:B23"/>
    <mergeCell ref="A24:B24"/>
    <mergeCell ref="D24:E24"/>
    <mergeCell ref="G24:H24"/>
    <mergeCell ref="A25:B25"/>
    <mergeCell ref="D25:E25"/>
    <mergeCell ref="G25:H25"/>
    <mergeCell ref="A21:B21"/>
    <mergeCell ref="D21:E21"/>
    <mergeCell ref="G21:H21"/>
    <mergeCell ref="A22:B22"/>
    <mergeCell ref="D22:E22"/>
    <mergeCell ref="G22:H22"/>
    <mergeCell ref="D18:E18"/>
    <mergeCell ref="G18:H18"/>
    <mergeCell ref="D19:E19"/>
    <mergeCell ref="G19:H19"/>
    <mergeCell ref="A20:B20"/>
    <mergeCell ref="D20:E20"/>
    <mergeCell ref="G20:H20"/>
    <mergeCell ref="D15:E15"/>
    <mergeCell ref="G15:H15"/>
    <mergeCell ref="D16:E16"/>
    <mergeCell ref="G16:H16"/>
    <mergeCell ref="D17:E17"/>
    <mergeCell ref="G17:H17"/>
    <mergeCell ref="A12:I12"/>
    <mergeCell ref="B13:C13"/>
    <mergeCell ref="E13:F13"/>
    <mergeCell ref="H13:I13"/>
    <mergeCell ref="D14:E14"/>
    <mergeCell ref="G14:H14"/>
    <mergeCell ref="H8:H9"/>
    <mergeCell ref="I8:I9"/>
    <mergeCell ref="A10:B11"/>
    <mergeCell ref="C10:D11"/>
    <mergeCell ref="E10:E11"/>
    <mergeCell ref="F10:G11"/>
    <mergeCell ref="H10:H11"/>
    <mergeCell ref="I10:I11"/>
    <mergeCell ref="A8:B9"/>
    <mergeCell ref="C8:D9"/>
    <mergeCell ref="E8:E9"/>
    <mergeCell ref="F8:G9"/>
    <mergeCell ref="I4:I5"/>
    <mergeCell ref="A6:B7"/>
    <mergeCell ref="C6:D7"/>
    <mergeCell ref="E6:E7"/>
    <mergeCell ref="F6:G7"/>
    <mergeCell ref="H6:H7"/>
    <mergeCell ref="I6:I7"/>
    <mergeCell ref="A4:B5"/>
    <mergeCell ref="C4:D5"/>
    <mergeCell ref="E4:E5"/>
    <mergeCell ref="F4:G5"/>
    <mergeCell ref="H4:H5"/>
    <mergeCell ref="A1:I1"/>
    <mergeCell ref="A2:B3"/>
    <mergeCell ref="C2:D3"/>
    <mergeCell ref="E2:E3"/>
    <mergeCell ref="F2:G3"/>
    <mergeCell ref="H2:H3"/>
    <mergeCell ref="I2:I3"/>
  </mergeCells>
  <pageMargins left="0.7" right="0.7" top="0.78740157499999996" bottom="0.78740157499999996" header="0.3" footer="0.3"/>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115" zoomScaleNormal="100" zoomScaleSheetLayoutView="115" workbookViewId="0">
      <selection activeCell="I20" sqref="I20"/>
    </sheetView>
  </sheetViews>
  <sheetFormatPr defaultRowHeight="12.75" x14ac:dyDescent="0.2"/>
  <cols>
    <col min="2" max="2" width="8.140625" customWidth="1"/>
    <col min="3" max="3" width="11.5703125" bestFit="1" customWidth="1"/>
    <col min="4" max="4" width="59.7109375" bestFit="1" customWidth="1"/>
    <col min="5" max="5" width="14.5703125" bestFit="1" customWidth="1"/>
    <col min="7" max="7" width="8.85546875" bestFit="1" customWidth="1"/>
    <col min="8" max="8" width="16.42578125" bestFit="1" customWidth="1"/>
    <col min="9" max="9" width="20.7109375" bestFit="1" customWidth="1"/>
    <col min="10" max="10" width="19.7109375" bestFit="1" customWidth="1"/>
    <col min="11" max="11" width="9.140625" customWidth="1"/>
  </cols>
  <sheetData>
    <row r="1" spans="1:10" ht="23.25" x14ac:dyDescent="0.2">
      <c r="A1" s="196" t="s">
        <v>551</v>
      </c>
      <c r="B1" s="197"/>
      <c r="C1" s="197"/>
      <c r="D1" s="197"/>
      <c r="E1" s="197"/>
      <c r="F1" s="197"/>
      <c r="G1" s="197"/>
      <c r="H1" s="197"/>
    </row>
    <row r="2" spans="1:10" x14ac:dyDescent="0.2">
      <c r="A2" s="186" t="s">
        <v>15</v>
      </c>
      <c r="B2" s="187"/>
      <c r="C2" s="188" t="s">
        <v>302</v>
      </c>
      <c r="D2" s="189"/>
      <c r="E2" s="191" t="s">
        <v>488</v>
      </c>
      <c r="F2" s="191" t="s">
        <v>727</v>
      </c>
      <c r="G2" s="187"/>
      <c r="H2" s="187"/>
      <c r="I2" s="63"/>
      <c r="J2" s="55"/>
    </row>
    <row r="3" spans="1:10" x14ac:dyDescent="0.2">
      <c r="A3" s="178"/>
      <c r="B3" s="140"/>
      <c r="C3" s="190"/>
      <c r="D3" s="190"/>
      <c r="E3" s="140"/>
      <c r="F3" s="140"/>
      <c r="G3" s="140"/>
      <c r="H3" s="140"/>
      <c r="I3" s="29"/>
      <c r="J3" s="56"/>
    </row>
    <row r="4" spans="1:10" x14ac:dyDescent="0.2">
      <c r="A4" s="177" t="s">
        <v>16</v>
      </c>
      <c r="B4" s="140"/>
      <c r="C4" s="139" t="s">
        <v>835</v>
      </c>
      <c r="D4" s="140"/>
      <c r="E4" s="139" t="s">
        <v>489</v>
      </c>
      <c r="F4" s="139" t="s">
        <v>519</v>
      </c>
      <c r="G4" s="140"/>
      <c r="H4" s="140"/>
      <c r="I4" s="29"/>
      <c r="J4" s="56"/>
    </row>
    <row r="5" spans="1:10" x14ac:dyDescent="0.2">
      <c r="A5" s="178"/>
      <c r="B5" s="140"/>
      <c r="C5" s="140"/>
      <c r="D5" s="140"/>
      <c r="E5" s="140"/>
      <c r="F5" s="140"/>
      <c r="G5" s="140"/>
      <c r="H5" s="140"/>
      <c r="I5" s="29"/>
      <c r="J5" s="56"/>
    </row>
    <row r="6" spans="1:10" x14ac:dyDescent="0.2">
      <c r="A6" s="177" t="s">
        <v>17</v>
      </c>
      <c r="B6" s="140"/>
      <c r="C6" s="139" t="s">
        <v>304</v>
      </c>
      <c r="D6" s="140"/>
      <c r="E6" s="139" t="s">
        <v>490</v>
      </c>
      <c r="F6" s="139"/>
      <c r="G6" s="140"/>
      <c r="H6" s="140"/>
      <c r="I6" s="29"/>
      <c r="J6" s="56"/>
    </row>
    <row r="7" spans="1:10" x14ac:dyDescent="0.2">
      <c r="A7" s="178"/>
      <c r="B7" s="140"/>
      <c r="C7" s="140"/>
      <c r="D7" s="140"/>
      <c r="E7" s="140"/>
      <c r="F7" s="140"/>
      <c r="G7" s="140"/>
      <c r="H7" s="140"/>
      <c r="I7" s="29"/>
      <c r="J7" s="56"/>
    </row>
    <row r="8" spans="1:10" x14ac:dyDescent="0.2">
      <c r="A8" s="177" t="s">
        <v>491</v>
      </c>
      <c r="B8" s="140"/>
      <c r="C8" s="139" t="s">
        <v>494</v>
      </c>
      <c r="D8" s="140"/>
      <c r="E8" s="179" t="s">
        <v>476</v>
      </c>
      <c r="F8" s="195">
        <v>41305</v>
      </c>
      <c r="G8" s="140"/>
      <c r="H8" s="140"/>
      <c r="I8" s="29"/>
      <c r="J8" s="56"/>
    </row>
    <row r="9" spans="1:10" x14ac:dyDescent="0.2">
      <c r="A9" s="182"/>
      <c r="B9" s="183"/>
      <c r="C9" s="183"/>
      <c r="D9" s="183"/>
      <c r="E9" s="183"/>
      <c r="F9" s="183"/>
      <c r="G9" s="183"/>
      <c r="H9" s="183"/>
      <c r="I9" s="64"/>
      <c r="J9" s="57"/>
    </row>
    <row r="10" spans="1:10" ht="13.5" thickBot="1" x14ac:dyDescent="0.25">
      <c r="A10" s="4" t="s">
        <v>20</v>
      </c>
      <c r="B10" s="8" t="s">
        <v>165</v>
      </c>
      <c r="C10" s="8" t="s">
        <v>168</v>
      </c>
      <c r="D10" s="8" t="s">
        <v>305</v>
      </c>
      <c r="E10" s="8" t="s">
        <v>477</v>
      </c>
      <c r="F10" s="8" t="s">
        <v>552</v>
      </c>
      <c r="G10" s="60" t="s">
        <v>487</v>
      </c>
      <c r="H10" s="61" t="s">
        <v>553</v>
      </c>
      <c r="I10" s="62" t="s">
        <v>845</v>
      </c>
      <c r="J10" s="61" t="s">
        <v>846</v>
      </c>
    </row>
    <row r="11" spans="1:10" s="79" customFormat="1" x14ac:dyDescent="0.2">
      <c r="A11" s="74" t="s">
        <v>21</v>
      </c>
      <c r="B11" s="77" t="s">
        <v>847</v>
      </c>
      <c r="C11" s="74" t="s">
        <v>268</v>
      </c>
      <c r="D11" s="74" t="s">
        <v>836</v>
      </c>
      <c r="E11" s="74" t="s">
        <v>481</v>
      </c>
      <c r="F11" s="74"/>
      <c r="G11" s="75">
        <v>1</v>
      </c>
      <c r="H11" s="76"/>
      <c r="I11" s="78"/>
      <c r="J11" s="78">
        <f>G11*I11</f>
        <v>0</v>
      </c>
    </row>
    <row r="12" spans="1:10" s="79" customFormat="1" x14ac:dyDescent="0.2">
      <c r="A12" s="80" t="s">
        <v>22</v>
      </c>
      <c r="B12" s="77" t="s">
        <v>847</v>
      </c>
      <c r="C12" s="80" t="s">
        <v>269</v>
      </c>
      <c r="D12" s="80" t="s">
        <v>837</v>
      </c>
      <c r="E12" s="80" t="s">
        <v>481</v>
      </c>
      <c r="F12" s="80"/>
      <c r="G12" s="82">
        <v>1</v>
      </c>
      <c r="H12" s="83"/>
      <c r="I12" s="84"/>
      <c r="J12" s="78">
        <f t="shared" ref="J12:J20" si="0">G12*I12</f>
        <v>0</v>
      </c>
    </row>
    <row r="13" spans="1:10" s="79" customFormat="1" x14ac:dyDescent="0.2">
      <c r="A13" s="80" t="s">
        <v>23</v>
      </c>
      <c r="B13" s="77" t="s">
        <v>847</v>
      </c>
      <c r="C13" s="80" t="s">
        <v>270</v>
      </c>
      <c r="D13" s="80" t="s">
        <v>838</v>
      </c>
      <c r="E13" s="80" t="s">
        <v>481</v>
      </c>
      <c r="F13" s="80"/>
      <c r="G13" s="82">
        <v>1</v>
      </c>
      <c r="H13" s="83"/>
      <c r="I13" s="84"/>
      <c r="J13" s="78">
        <f t="shared" si="0"/>
        <v>0</v>
      </c>
    </row>
    <row r="14" spans="1:10" s="79" customFormat="1" x14ac:dyDescent="0.2">
      <c r="A14" s="80" t="s">
        <v>24</v>
      </c>
      <c r="B14" s="77" t="s">
        <v>847</v>
      </c>
      <c r="C14" s="80" t="s">
        <v>271</v>
      </c>
      <c r="D14" s="80" t="s">
        <v>839</v>
      </c>
      <c r="E14" s="80" t="s">
        <v>481</v>
      </c>
      <c r="F14" s="80"/>
      <c r="G14" s="82">
        <v>1</v>
      </c>
      <c r="H14" s="83"/>
      <c r="I14" s="84"/>
      <c r="J14" s="78">
        <f t="shared" si="0"/>
        <v>0</v>
      </c>
    </row>
    <row r="15" spans="1:10" s="79" customFormat="1" x14ac:dyDescent="0.2">
      <c r="A15" s="80" t="s">
        <v>25</v>
      </c>
      <c r="B15" s="77" t="s">
        <v>847</v>
      </c>
      <c r="C15" s="80" t="s">
        <v>272</v>
      </c>
      <c r="D15" s="80" t="s">
        <v>840</v>
      </c>
      <c r="E15" s="80" t="s">
        <v>481</v>
      </c>
      <c r="F15" s="80"/>
      <c r="G15" s="82">
        <v>1</v>
      </c>
      <c r="H15" s="83"/>
      <c r="I15" s="84"/>
      <c r="J15" s="78">
        <f t="shared" si="0"/>
        <v>0</v>
      </c>
    </row>
    <row r="16" spans="1:10" s="79" customFormat="1" x14ac:dyDescent="0.2">
      <c r="A16" s="80" t="s">
        <v>26</v>
      </c>
      <c r="B16" s="77" t="s">
        <v>847</v>
      </c>
      <c r="C16" s="80" t="s">
        <v>273</v>
      </c>
      <c r="D16" s="80" t="s">
        <v>841</v>
      </c>
      <c r="E16" s="80" t="s">
        <v>482</v>
      </c>
      <c r="F16" s="80"/>
      <c r="G16" s="82">
        <v>85</v>
      </c>
      <c r="H16" s="83"/>
      <c r="I16" s="84"/>
      <c r="J16" s="78">
        <f t="shared" si="0"/>
        <v>0</v>
      </c>
    </row>
    <row r="17" spans="1:10" s="79" customFormat="1" x14ac:dyDescent="0.2">
      <c r="A17" s="80" t="s">
        <v>27</v>
      </c>
      <c r="B17" s="77" t="s">
        <v>847</v>
      </c>
      <c r="C17" s="80" t="s">
        <v>274</v>
      </c>
      <c r="D17" s="80" t="s">
        <v>842</v>
      </c>
      <c r="E17" s="80" t="s">
        <v>486</v>
      </c>
      <c r="F17" s="80"/>
      <c r="G17" s="82">
        <v>2</v>
      </c>
      <c r="H17" s="83"/>
      <c r="I17" s="84"/>
      <c r="J17" s="78">
        <f t="shared" si="0"/>
        <v>0</v>
      </c>
    </row>
    <row r="18" spans="1:10" s="79" customFormat="1" x14ac:dyDescent="0.2">
      <c r="A18" s="80" t="s">
        <v>28</v>
      </c>
      <c r="B18" s="77" t="s">
        <v>847</v>
      </c>
      <c r="C18" s="80" t="s">
        <v>275</v>
      </c>
      <c r="D18" s="80" t="s">
        <v>843</v>
      </c>
      <c r="E18" s="80" t="s">
        <v>482</v>
      </c>
      <c r="F18" s="80"/>
      <c r="G18" s="82">
        <v>8</v>
      </c>
      <c r="H18" s="83"/>
      <c r="I18" s="84"/>
      <c r="J18" s="78">
        <f t="shared" si="0"/>
        <v>0</v>
      </c>
    </row>
    <row r="19" spans="1:10" s="79" customFormat="1" x14ac:dyDescent="0.2">
      <c r="A19" s="80" t="s">
        <v>29</v>
      </c>
      <c r="B19" s="77" t="s">
        <v>847</v>
      </c>
      <c r="C19" s="80" t="s">
        <v>276</v>
      </c>
      <c r="D19" s="80" t="s">
        <v>844</v>
      </c>
      <c r="E19" s="80" t="s">
        <v>486</v>
      </c>
      <c r="F19" s="80"/>
      <c r="G19" s="82">
        <v>1</v>
      </c>
      <c r="H19" s="83"/>
      <c r="I19" s="84"/>
      <c r="J19" s="78">
        <f t="shared" si="0"/>
        <v>0</v>
      </c>
    </row>
    <row r="20" spans="1:10" s="79" customFormat="1" x14ac:dyDescent="0.2">
      <c r="A20" s="80" t="s">
        <v>30</v>
      </c>
      <c r="B20" s="77" t="s">
        <v>847</v>
      </c>
      <c r="C20" s="80" t="s">
        <v>277</v>
      </c>
      <c r="D20" s="80" t="s">
        <v>471</v>
      </c>
      <c r="E20" s="80" t="s">
        <v>486</v>
      </c>
      <c r="F20" s="80"/>
      <c r="G20" s="82">
        <v>1</v>
      </c>
      <c r="H20" s="83"/>
      <c r="I20" s="84"/>
      <c r="J20" s="78">
        <f t="shared" si="0"/>
        <v>0</v>
      </c>
    </row>
    <row r="21" spans="1:10" ht="13.5" thickBot="1" x14ac:dyDescent="0.25"/>
    <row r="22" spans="1:10" s="85" customFormat="1" ht="13.5" thickBot="1" x14ac:dyDescent="0.25">
      <c r="D22" s="86" t="s">
        <v>495</v>
      </c>
      <c r="E22" s="87"/>
      <c r="F22" s="87"/>
      <c r="G22" s="87"/>
      <c r="H22" s="87"/>
      <c r="I22" s="87"/>
      <c r="J22" s="88">
        <f>SUM(J11:J20)</f>
        <v>0</v>
      </c>
    </row>
  </sheetData>
  <mergeCells count="17">
    <mergeCell ref="A4:B5"/>
    <mergeCell ref="C4:D5"/>
    <mergeCell ref="E4:E5"/>
    <mergeCell ref="F4:H5"/>
    <mergeCell ref="A1:H1"/>
    <mergeCell ref="A2:B3"/>
    <mergeCell ref="C2:D3"/>
    <mergeCell ref="E2:E3"/>
    <mergeCell ref="F2:H3"/>
    <mergeCell ref="A6:B7"/>
    <mergeCell ref="C6:D7"/>
    <mergeCell ref="E6:E7"/>
    <mergeCell ref="F6:H7"/>
    <mergeCell ref="A8:B9"/>
    <mergeCell ref="C8:D9"/>
    <mergeCell ref="E8:E9"/>
    <mergeCell ref="F8:H9"/>
  </mergeCells>
  <pageMargins left="0.7" right="0.7" top="0.78740157499999996" bottom="0.78740157499999996" header="0.3" footer="0.3"/>
  <pageSetup paperSize="9" scale="5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J9SOYG4Vi8iWzTgWc5PmWm4PwTc=</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ujc23pcHokvbrHY81n2VeTdtcy4=</DigestValue>
    </Reference>
  </SignedInfo>
  <SignatureValue>CdeQ9F5kNLEfkineN33E65lqvOkmsukoplpj5EP/A2t0bDW47jD9OnQhoQE5gjNQGNaw2QcQZ8ku
RFwBdDzb2BJmk3TrGMRENld6Fv0Y9r2r1D61BTEiTULRXmoQanEUZT+MjjQoAITezGDnyHT4KAgI
oHwJkVVA5XtMBxjj3NzQyHZvBe75/1XxVBSAxf6JiXRZTJfBmBBRtgXzUGd02Q/sSnPV+jLnG8vf
Zccbr7NWDrdMqVefkXmzJ7xPSbL+sGGVS+E3TgVfjkDN4YWUTFFVCZ/0hG+b2QiVZgZzmJvF1QFw
VIKkeZz5ARGa3euPnBxUyfoz5JqOJm7CPzx9Lw==</SignatureValue>
  <KeyInfo>
    <X509Data>
      <X509Certificate>MIIHIDCCBgigAwIBAgIDGR4VMA0GCSqGSIb3DQEBCwUAMF8xCzAJBgNVBAYTAkNaMSwwKgYDVQQK
DCPEjGVza8OhIHBvxaF0YSwgcy5wLiBbScSMIDQ3MTE0OTgzXTEiMCAGA1UEAxMZUG9zdFNpZ251
bSBRdWFsaWZpZWQgQ0EgMjAeFw0xNDA2MTkwODExMTFaFw0xNTA3MDkwODExMTFaMIH7MQswCQYD
VQQGEwJDWjFHMEUGA1UECgw+QXJtw6FkbsOtIFNlcnZpc27DrSwgcMWZw61zcMSbdmtvdsOhIG9y
Z2FuaXphY2UgW0nEjCA2MDQ2MDU4MF0xODA2BgNVBAsML0FybcOhZG7DrSBTZXJ2aXNuw60sIHDF
mcOtc3DEm3Zrb3bDoSBvcmdhbml6YWNlMRAwDgYDVQQLEwdQRVIxNDMxMRowGAYDVQQDDBFCYy4g
RXZhIE3DoWxrb3bDoTEQMA4GA1UEBRMHUDM5ODQ3MzEpMCcGA1UEDAwgcmVmZXJlbnQgYWt2aXpp
xI1uw61obyDFmcOtemVuw60wggEiMA0GCSqGSIb3DQEBAQUAA4IBDwAwggEKAoIBAQC7Y75QUozw
qvTyEiXD3YAiWDWSOjfhJXKXU/knVxURUhLf0Btr4dnvVY/V92Ed5IR2DMs8ur/s9HZlFpcLib1D
YyL3PBxn3iTldReF0Fl2DKo80OBMVIQsNMOrN2oxR1iXg3tEk9PaqwaW5EUjKOsm4iEjt1F5cLqP
EaWVFlFuFQnzbNzHcNUtPhf0JX2PkMbXFMAhZehTTZXuVix63OY9n+8Astzt1usZuyen387Llj87
6StK2tuXsOJHDyHQRU09GV7Sv1A4l8jASal65YFVYSeN/GCpWzgHzvFa1XqN9NMqG/2IxscFScjc
/YOugXj9p5Tw66Qky+YkHraZK8BDAgMBAAGjggNGMIIDQjBFBgNVHREEPjA8gRRldmEubWFsa292
YUBhcy1wby5jeqAZBgkrBgEEAdwZAgGgDBMKMTEzMTM3MjYyN6AJBgNVBA2gAhMAMIIBDgYDVR0g
BIIBBTCCAQEwgf4GCWeBBgEEAQeCLDCB8DCBxwYIKwYBBQUHAgIwgboagbdUZW50byBrdmFsaWZp
a292YW55IGNlcnRpZmlrYXQgYnlsIHZ5ZGFuIHBvZGxlIHpha29uYSAyMjcvMjAwMFNiLiBhIG5h
dmF6bnljaCBwcmVkcGlzdS4vVGhpcyBxdWFsaWZpZWQgY2VydGlmaWNhdGUgd2FzIGlzc3VlZCBh
Y2NvcmRpbmcgdG8gTGF3IE5vIDIyNy8yMDAwQ29sbC4gYW5kIHJlbGF0ZWQgcmVndWxhdGlvbnMw
JAYIKwYBBQUHAgEWGGh0dHA6Ly93d3cucG9zdHNpZ251bS5jejAYBggrBgEFBQcBAwQMMAowCAYG
BACORgEBMIHIBggrBgEFBQcBAQSBuzCBuDA7BggrBgEFBQcwAoYvaHR0cDovL3d3dy5wb3N0c2ln
bnVtLmN6L2NydC9wc3F1YWxpZmllZGNhMi5jcnQwPAYIKwYBBQUHMAKGMGh0dHA6Ly93d3cyLnBv
c3RzaWdudW0uY3ovY3J0L3BzcXVhbGlmaWVkY2EyLmNydDA7BggrBgEFBQcwAoYvaHR0cDovL3Bv
c3RzaWdudW0udHRjLmN6L2NydC9wc3F1YWxpZmllZGNhMi5jcnQwDgYDVR0PAQH/BAQDAgXgMB8G
A1UdIwQYMBaAFInoTN+LJjk+1yQuEg565+Yn5daXMIGxBgNVHR8EgakwgaYwNaAzoDGGL2h0dHA6
Ly93d3cucG9zdHNpZ251bS5jei9jcmwvcHNxdWFsaWZpZWRjYTIuY3JsMDagNKAyhjBodHRwOi8v
d3d3Mi5wb3N0c2lnbnVtLmN6L2NybC9wc3F1YWxpZmllZGNhMi5jcmwwNaAzoDGGL2h0dHA6Ly9w
b3N0c2lnbnVtLnR0Yy5jei9jcmwvcHNxdWFsaWZpZWRjYTIuY3JsMB0GA1UdDgQWBBQ17AOVXdAQ
OVipMIj0X9hogHhQaDANBgkqhkiG9w0BAQsFAAOCAQEAgFL3WWQ8oZKK93CiQDk9wYn04H9Xd3u/
tw7hHm3aFa8Kl4EpE67gt5CTb7zYfqdrYeJpoQ3T0Tz3CYHsdivHNXkHwHFb51MF/QuGmZ0LqZ8e
qLKMD1pClqKwEWZ/kJY49iV8RQFT27hMIiOKWv3n0G9pXQ6/KCVPyW71Vm4ikkAAy6WwUh3xLdkO
5Wy8ZkwXyylSiqtpi5Xl9oYKscIPJqsU4AnMQtqCCTfn74/os+UowRyX28dP1p/kX5tl/uDLQdZR
Pqgse6vLQpHLjp42eKnnXAaTxha74AN7+kyTzDrsiqRsvH3pwMqcFCV/U1whO8Bila8KX3L6RYYP
55RDCA==</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dAanSqJzDeZ98FeDJg0SMM9H9KA=</DigestValue>
      </Reference>
      <Reference URI="/xl/sharedStrings.xml?ContentType=application/vnd.openxmlformats-officedocument.spreadsheetml.sharedStrings+xml">
        <DigestMethod Algorithm="http://www.w3.org/2000/09/xmldsig#sha1"/>
        <DigestValue>xGC98bYH9BP3Pkbxm4vtGsr4Gzk=</DigestValue>
      </Reference>
      <Reference URI="/xl/worksheets/sheet5.xml?ContentType=application/vnd.openxmlformats-officedocument.spreadsheetml.worksheet+xml">
        <DigestMethod Algorithm="http://www.w3.org/2000/09/xmldsig#sha1"/>
        <DigestValue>FGimYbeLtfmeIIInxHnqNXDbRBI=</DigestValue>
      </Reference>
      <Reference URI="/xl/worksheets/sheet6.xml?ContentType=application/vnd.openxmlformats-officedocument.spreadsheetml.worksheet+xml">
        <DigestMethod Algorithm="http://www.w3.org/2000/09/xmldsig#sha1"/>
        <DigestValue>UtlYeKOGPFyuO5MJ+Sr6J3QSzEQ=</DigestValue>
      </Reference>
      <Reference URI="/xl/printerSettings/printerSettings4.bin?ContentType=application/vnd.openxmlformats-officedocument.spreadsheetml.printerSettings">
        <DigestMethod Algorithm="http://www.w3.org/2000/09/xmldsig#sha1"/>
        <DigestValue>xPpqP2TvCF/SDuvebwmPgAc/XIM=</DigestValue>
      </Reference>
      <Reference URI="/xl/printerSettings/printerSettings5.bin?ContentType=application/vnd.openxmlformats-officedocument.spreadsheetml.printerSettings">
        <DigestMethod Algorithm="http://www.w3.org/2000/09/xmldsig#sha1"/>
        <DigestValue>P/qvg0E6v0jhHKjsekUTvxgdZlM=</DigestValue>
      </Reference>
      <Reference URI="/xl/printerSettings/printerSettings1.bin?ContentType=application/vnd.openxmlformats-officedocument.spreadsheetml.printerSettings">
        <DigestMethod Algorithm="http://www.w3.org/2000/09/xmldsig#sha1"/>
        <DigestValue>ljQ2fMQfgSs+ndRLx7NiOgdVe+I=</DigestValue>
      </Reference>
      <Reference URI="/xl/printerSettings/printerSettings2.bin?ContentType=application/vnd.openxmlformats-officedocument.spreadsheetml.printerSettings">
        <DigestMethod Algorithm="http://www.w3.org/2000/09/xmldsig#sha1"/>
        <DigestValue>P/qvg0E6v0jhHKjsekUTvxgdZlM=</DigestValue>
      </Reference>
      <Reference URI="/xl/printerSettings/printerSettings8.bin?ContentType=application/vnd.openxmlformats-officedocument.spreadsheetml.printerSettings">
        <DigestMethod Algorithm="http://www.w3.org/2000/09/xmldsig#sha1"/>
        <DigestValue>xPpqP2TvCF/SDuvebwmPgAc/XIM=</DigestValue>
      </Reference>
      <Reference URI="/xl/printerSettings/printerSettings7.bin?ContentType=application/vnd.openxmlformats-officedocument.spreadsheetml.printerSettings">
        <DigestMethod Algorithm="http://www.w3.org/2000/09/xmldsig#sha1"/>
        <DigestValue>P/qvg0E6v0jhHKjsekUTvxgdZlM=</DigestValue>
      </Reference>
      <Reference URI="/xl/printerSettings/printerSettings6.bin?ContentType=application/vnd.openxmlformats-officedocument.spreadsheetml.printerSettings">
        <DigestMethod Algorithm="http://www.w3.org/2000/09/xmldsig#sha1"/>
        <DigestValue>xPpqP2TvCF/SDuvebwmPgAc/XIM=</DigestValue>
      </Reference>
      <Reference URI="/xl/printerSettings/printerSettings3.bin?ContentType=application/vnd.openxmlformats-officedocument.spreadsheetml.printerSettings">
        <DigestMethod Algorithm="http://www.w3.org/2000/09/xmldsig#sha1"/>
        <DigestValue>P/qvg0E6v0jhHKjsekUTvxgdZlM=</DigestValue>
      </Reference>
      <Reference URI="/xl/worksheets/sheet8.xml?ContentType=application/vnd.openxmlformats-officedocument.spreadsheetml.worksheet+xml">
        <DigestMethod Algorithm="http://www.w3.org/2000/09/xmldsig#sha1"/>
        <DigestValue>UfZq5W1jI03EVGlQwpH9kcoo65k=</DigestValue>
      </Reference>
      <Reference URI="/xl/worksheets/sheet7.xml?ContentType=application/vnd.openxmlformats-officedocument.spreadsheetml.worksheet+xml">
        <DigestMethod Algorithm="http://www.w3.org/2000/09/xmldsig#sha1"/>
        <DigestValue>kQP1c5dOYXmqJm3TcQ+rcm6Z4FY=</DigestValue>
      </Reference>
      <Reference URI="/xl/workbook.xml?ContentType=application/vnd.openxmlformats-officedocument.spreadsheetml.sheet.main+xml">
        <DigestMethod Algorithm="http://www.w3.org/2000/09/xmldsig#sha1"/>
        <DigestValue>GI+3mdFhuIfarGoPbj/oPtIR69I=</DigestValue>
      </Reference>
      <Reference URI="/xl/worksheets/sheet4.xml?ContentType=application/vnd.openxmlformats-officedocument.spreadsheetml.worksheet+xml">
        <DigestMethod Algorithm="http://www.w3.org/2000/09/xmldsig#sha1"/>
        <DigestValue>8aFe0uHWax/FCOYG+/EL7ptxE/k=</DigestValue>
      </Reference>
      <Reference URI="/xl/worksheets/sheet2.xml?ContentType=application/vnd.openxmlformats-officedocument.spreadsheetml.worksheet+xml">
        <DigestMethod Algorithm="http://www.w3.org/2000/09/xmldsig#sha1"/>
        <DigestValue>v4jTrj+noTi5Of8vANekEJlpSdM=</DigestValue>
      </Reference>
      <Reference URI="/xl/theme/theme1.xml?ContentType=application/vnd.openxmlformats-officedocument.theme+xml">
        <DigestMethod Algorithm="http://www.w3.org/2000/09/xmldsig#sha1"/>
        <DigestValue>SWm0CNMQs/SdtwG1mVStSZuQRZg=</DigestValue>
      </Reference>
      <Reference URI="/xl/worksheets/sheet1.xml?ContentType=application/vnd.openxmlformats-officedocument.spreadsheetml.worksheet+xml">
        <DigestMethod Algorithm="http://www.w3.org/2000/09/xmldsig#sha1"/>
        <DigestValue>3NTAsNJPzbvvIMfFzSCjY2ibYzc=</DigestValue>
      </Reference>
      <Reference URI="/xl/worksheets/sheet3.xml?ContentType=application/vnd.openxmlformats-officedocument.spreadsheetml.worksheet+xml">
        <DigestMethod Algorithm="http://www.w3.org/2000/09/xmldsig#sha1"/>
        <DigestValue>ZuX2OFgw2LMo/kr5l8yCdhUegp8=</DigestValue>
      </Reference>
      <Reference URI="/xl/styles.xml?ContentType=application/vnd.openxmlformats-officedocument.spreadsheetml.styles+xml">
        <DigestMethod Algorithm="http://www.w3.org/2000/09/xmldsig#sha1"/>
        <DigestValue>puzi0+ZI55/IbU/gn8UMtcuxP0Y=</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EQCQ1owCM9q3zhS2PcLF8hRqIe8=</DigestValue>
      </Reference>
    </Manifest>
    <SignatureProperties>
      <SignatureProperty Id="idSignatureTime" Target="#idPackageSignature">
        <mdssi:SignatureTime>
          <mdssi:Format>YYYY-MM-DDThh:mm:ssTZD</mdssi:Format>
          <mdssi:Value>2014-07-04T06:38:30Z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2014-07-04T06:38:30Z</xd:SigningTime>
          <xd:SigningCertificate>
            <xd:Cert>
              <xd:CertDigest>
                <DigestMethod Algorithm="http://www.w3.org/2000/09/xmldsig#sha1"/>
                <DigestValue>RpJTnEWzz8slTkGohKG8bisPGNU=</DigestValue>
              </xd:CertDigest>
              <xd:IssuerSerial>
                <X509IssuerName>CN=PostSignum Qualified CA 2, O="Česká pošta, s.p. [IČ 47114983]", C=CZ</X509IssuerName>
                <X509SerialNumber>1646101</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5</vt:i4>
      </vt:variant>
    </vt:vector>
  </HeadingPairs>
  <TitlesOfParts>
    <vt:vector size="13" baseType="lpstr">
      <vt:lpstr>Rekapitulace</vt:lpstr>
      <vt:lpstr>Krycí list F.1</vt:lpstr>
      <vt:lpstr>Krycí list F.2</vt:lpstr>
      <vt:lpstr>Výkaz výměr F.1 F2</vt:lpstr>
      <vt:lpstr>Krycí list G.1</vt:lpstr>
      <vt:lpstr>Výkaz výměr G.1</vt:lpstr>
      <vt:lpstr>Krycí list G.2</vt:lpstr>
      <vt:lpstr>Výkaz výměr G.2</vt:lpstr>
      <vt:lpstr>'Krycí list F.1'!Oblast_tisku</vt:lpstr>
      <vt:lpstr>'Krycí list F.2'!Oblast_tisku</vt:lpstr>
      <vt:lpstr>'Krycí list G.1'!Oblast_tisku</vt:lpstr>
      <vt:lpstr>'Krycí list G.2'!Oblast_tisku</vt:lpstr>
      <vt:lpstr>Rekapitulace!Oblast_tisku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machovec</dc:creator>
  <cp:lastModifiedBy>mmach</cp:lastModifiedBy>
  <cp:lastPrinted>2013-02-12T09:40:14Z</cp:lastPrinted>
  <dcterms:created xsi:type="dcterms:W3CDTF">2013-02-12T09:45:37Z</dcterms:created>
  <dcterms:modified xsi:type="dcterms:W3CDTF">2014-04-23T12:09:05Z</dcterms:modified>
</cp:coreProperties>
</file>