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135" windowWidth="19320" windowHeight="9360" activeTab="1"/>
  </bookViews>
  <sheets>
    <sheet name="Rámové filtry" sheetId="1" r:id="rId1"/>
    <sheet name="Kapsové filtry" sheetId="2" r:id="rId2"/>
  </sheets>
  <calcPr calcId="125725"/>
</workbook>
</file>

<file path=xl/calcChain.xml><?xml version="1.0" encoding="utf-8"?>
<calcChain xmlns="http://schemas.openxmlformats.org/spreadsheetml/2006/main">
  <c r="H26" i="2"/>
  <c r="J26" s="1"/>
  <c r="H18"/>
  <c r="J25"/>
  <c r="J7"/>
  <c r="J8"/>
  <c r="J9"/>
  <c r="J10"/>
  <c r="J11"/>
  <c r="J12"/>
  <c r="J13"/>
  <c r="J14"/>
  <c r="J15"/>
  <c r="J16"/>
  <c r="J17"/>
  <c r="J18"/>
  <c r="J19"/>
  <c r="J20"/>
  <c r="J5"/>
  <c r="J6"/>
  <c r="H25"/>
  <c r="H6"/>
  <c r="H7"/>
  <c r="H8"/>
  <c r="H9"/>
  <c r="H10"/>
  <c r="H11"/>
  <c r="H12"/>
  <c r="H13"/>
  <c r="H14"/>
  <c r="H15"/>
  <c r="H16"/>
  <c r="H17"/>
  <c r="H20"/>
  <c r="H5"/>
  <c r="J27" l="1"/>
  <c r="K4" i="1"/>
  <c r="K5" l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3"/>
  <c r="I25"/>
  <c r="G21" i="2"/>
  <c r="H21" s="1"/>
  <c r="G27"/>
  <c r="H27" s="1"/>
  <c r="H30" s="1"/>
  <c r="J21" l="1"/>
  <c r="J30" s="1"/>
  <c r="K25" i="1"/>
  <c r="G30" i="2"/>
</calcChain>
</file>

<file path=xl/sharedStrings.xml><?xml version="1.0" encoding="utf-8"?>
<sst xmlns="http://schemas.openxmlformats.org/spreadsheetml/2006/main" count="183" uniqueCount="80">
  <si>
    <t>762 x 610 x 292</t>
  </si>
  <si>
    <t>610 x 610 x 69</t>
  </si>
  <si>
    <t>610 x 610 x 78</t>
  </si>
  <si>
    <t>305 x 610 x 292</t>
  </si>
  <si>
    <t>305 x 305 x 69</t>
  </si>
  <si>
    <t>305 x 305 x 78</t>
  </si>
  <si>
    <t>305 x 610 x 69</t>
  </si>
  <si>
    <t>290 x 290 x 292</t>
  </si>
  <si>
    <t>305 x 610 x 78</t>
  </si>
  <si>
    <t>610 x 610 x 292</t>
  </si>
  <si>
    <t>305 x 305 x 292</t>
  </si>
  <si>
    <t>592 x 592 x 96</t>
  </si>
  <si>
    <t>F7</t>
  </si>
  <si>
    <t>592 x 287 x 96</t>
  </si>
  <si>
    <t>610 x 610 x 15</t>
  </si>
  <si>
    <t>G2</t>
  </si>
  <si>
    <t>305 x 305 x 15</t>
  </si>
  <si>
    <t>305 x 610 x 15</t>
  </si>
  <si>
    <t>patrony</t>
  </si>
  <si>
    <t>celkem:</t>
  </si>
  <si>
    <t>HP13</t>
  </si>
  <si>
    <t>870 x 390 x 190</t>
  </si>
  <si>
    <t>G4</t>
  </si>
  <si>
    <t>592 x 592 x 360</t>
  </si>
  <si>
    <t>592 x 287 x 360</t>
  </si>
  <si>
    <t>287 x 287 x 360</t>
  </si>
  <si>
    <t>287 x 592 x 360</t>
  </si>
  <si>
    <t>565 x 300 x 360</t>
  </si>
  <si>
    <t>744 x 744 x 360</t>
  </si>
  <si>
    <t>872 x 392 x 360</t>
  </si>
  <si>
    <t>592 x 592 x 500</t>
  </si>
  <si>
    <t>592 x 287 x 500</t>
  </si>
  <si>
    <t>287 x 592 x 500</t>
  </si>
  <si>
    <t>287 x 287 x 500</t>
  </si>
  <si>
    <t>565 x 300 x 500</t>
  </si>
  <si>
    <t>744 x 744 x 500</t>
  </si>
  <si>
    <t>1350 x 600</t>
  </si>
  <si>
    <t>plastový spalitelný</t>
  </si>
  <si>
    <t>500-535</t>
  </si>
  <si>
    <t>plastový ABS</t>
  </si>
  <si>
    <t>210-260</t>
  </si>
  <si>
    <t>190-195</t>
  </si>
  <si>
    <t>zpevnění filtru mřížkou AL</t>
  </si>
  <si>
    <t>Další specifikace</t>
  </si>
  <si>
    <t>vlhku odolný papír z kartonové lepenky s oboustrannou ochranou mřížkou</t>
  </si>
  <si>
    <t>Patrony s aktivním uhlím délka 450-600, průměr 140, objem AU  4,5-5,3  l</t>
  </si>
  <si>
    <t>zástavbová hloubka mm</t>
  </si>
  <si>
    <t>Počáteční tlaková ztráta kPa</t>
  </si>
  <si>
    <r>
      <t>Průtok 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/hod</t>
    </r>
  </si>
  <si>
    <t>Provedení rámečku</t>
  </si>
  <si>
    <t>Třída filtrace</t>
  </si>
  <si>
    <t>Objem aktivního uhlí 50 l, tloušťka vrstvy AU 20 mm</t>
  </si>
  <si>
    <t>Ocel pozinkovaná</t>
  </si>
  <si>
    <t>Perforovaný plech</t>
  </si>
  <si>
    <t>Plastový ABS těsněný gelem</t>
  </si>
  <si>
    <t>Plastový ABS</t>
  </si>
  <si>
    <t>-</t>
  </si>
  <si>
    <t>Rámové filtry</t>
  </si>
  <si>
    <t>Kapsové filtry</t>
  </si>
  <si>
    <t xml:space="preserve"> ks</t>
  </si>
  <si>
    <t>Zástavbová hloubka</t>
  </si>
  <si>
    <t>Rozměr mm</t>
  </si>
  <si>
    <t>přířezy na pyl</t>
  </si>
  <si>
    <t>tolerance rozměrů 870x390 - 872x392</t>
  </si>
  <si>
    <t>Celkem</t>
  </si>
  <si>
    <t>Filtry</t>
  </si>
  <si>
    <t>Provedení rámečku/obalu</t>
  </si>
  <si>
    <t xml:space="preserve">Dřevěná překližka </t>
  </si>
  <si>
    <t xml:space="preserve">U HEPA filtrů a kapsových filtrů požadujeme historii dodávek za poslední tři roky . </t>
  </si>
  <si>
    <t>Pro filtry dle ČSN EN 779 do třídy  F9 požadujeme platný certifikát EUROVENT</t>
  </si>
  <si>
    <t>Toto je dávka filtrů na 3 měsíce provozu.</t>
  </si>
  <si>
    <r>
      <t>Pro filtry dle ČSN EN 779 od třídy  F9 požadujeme platný certifikát EUROVENT</t>
    </r>
    <r>
      <rPr>
        <sz val="10"/>
        <color theme="1"/>
        <rFont val="Sans-serif"/>
      </rPr>
      <t xml:space="preserve"> </t>
    </r>
  </si>
  <si>
    <t>cena /kus</t>
  </si>
  <si>
    <t>Cena celkem bez DPH</t>
  </si>
  <si>
    <t>Dávka filtrů na 9 měsíců provozu.</t>
  </si>
  <si>
    <t>Cena (Kč) celkem bez DPH</t>
  </si>
  <si>
    <t>Razítko uchazeče a podpis</t>
  </si>
  <si>
    <t xml:space="preserve">ks celkem </t>
  </si>
  <si>
    <t>ks v jedné dávce        = ks celkem</t>
  </si>
  <si>
    <t xml:space="preserve"> ks           v jedné dávce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</si>
</sst>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Sans-serif"/>
    </font>
    <font>
      <b/>
      <sz val="10"/>
      <color theme="1"/>
      <name val="Sans-serif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11" fillId="3" borderId="0" xfId="0" applyFont="1" applyFill="1" applyBorder="1" applyAlignment="1">
      <alignment horizontal="left" vertical="center"/>
    </xf>
    <xf numFmtId="0" fontId="12" fillId="3" borderId="0" xfId="0" applyFont="1" applyFill="1"/>
    <xf numFmtId="0" fontId="0" fillId="3" borderId="0" xfId="0" applyFill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0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0" fillId="3" borderId="0" xfId="0" applyFont="1" applyFill="1" applyAlignment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1"/>
  <sheetViews>
    <sheetView workbookViewId="0">
      <selection activeCell="M28" sqref="M28"/>
    </sheetView>
  </sheetViews>
  <sheetFormatPr defaultRowHeight="15"/>
  <cols>
    <col min="1" max="1" width="5" customWidth="1"/>
    <col min="2" max="2" width="17.42578125" customWidth="1"/>
    <col min="4" max="4" width="12.42578125" customWidth="1"/>
    <col min="5" max="5" width="28.85546875" customWidth="1"/>
    <col min="6" max="6" width="11.28515625" style="1" customWidth="1"/>
    <col min="7" max="7" width="12.140625" hidden="1" customWidth="1"/>
    <col min="8" max="8" width="35.7109375" customWidth="1"/>
    <col min="9" max="9" width="11" customWidth="1"/>
  </cols>
  <sheetData>
    <row r="1" spans="2:11" ht="19.5" thickBot="1">
      <c r="B1" s="48" t="s">
        <v>57</v>
      </c>
      <c r="C1" s="48"/>
      <c r="D1" s="48"/>
      <c r="E1" s="48"/>
      <c r="F1" s="48"/>
      <c r="G1" s="48"/>
      <c r="H1" s="48"/>
      <c r="I1" s="48"/>
      <c r="J1" s="48"/>
      <c r="K1" s="48"/>
    </row>
    <row r="2" spans="2:11" ht="42" customHeight="1" thickBot="1">
      <c r="B2" s="7" t="s">
        <v>61</v>
      </c>
      <c r="C2" s="8" t="s">
        <v>48</v>
      </c>
      <c r="D2" s="8" t="s">
        <v>47</v>
      </c>
      <c r="E2" s="7" t="s">
        <v>49</v>
      </c>
      <c r="F2" s="7" t="s">
        <v>50</v>
      </c>
      <c r="G2" s="8" t="s">
        <v>46</v>
      </c>
      <c r="H2" s="7" t="s">
        <v>43</v>
      </c>
      <c r="I2" s="8" t="s">
        <v>78</v>
      </c>
      <c r="J2" s="9" t="s">
        <v>72</v>
      </c>
      <c r="K2" s="10" t="s">
        <v>73</v>
      </c>
    </row>
    <row r="3" spans="2:11" ht="15.75" customHeight="1" thickBot="1">
      <c r="B3" s="11" t="s">
        <v>0</v>
      </c>
      <c r="C3" s="12">
        <v>2550</v>
      </c>
      <c r="D3" s="12">
        <v>250</v>
      </c>
      <c r="E3" s="11" t="s">
        <v>54</v>
      </c>
      <c r="F3" s="11" t="s">
        <v>20</v>
      </c>
      <c r="G3" s="11"/>
      <c r="H3" s="11"/>
      <c r="I3" s="11">
        <v>3</v>
      </c>
      <c r="J3" s="22"/>
      <c r="K3" s="22">
        <f>I3*J3</f>
        <v>0</v>
      </c>
    </row>
    <row r="4" spans="2:11" ht="15.75" customHeight="1" thickBot="1">
      <c r="B4" s="11" t="s">
        <v>1</v>
      </c>
      <c r="C4" s="11">
        <v>800</v>
      </c>
      <c r="D4" s="12">
        <v>250</v>
      </c>
      <c r="E4" s="11" t="s">
        <v>55</v>
      </c>
      <c r="F4" s="11" t="s">
        <v>20</v>
      </c>
      <c r="G4" s="11"/>
      <c r="H4" s="11"/>
      <c r="I4" s="11">
        <v>65</v>
      </c>
      <c r="J4" s="22"/>
      <c r="K4" s="22">
        <f t="shared" ref="K4:K24" si="0">I4*J4</f>
        <v>0</v>
      </c>
    </row>
    <row r="5" spans="2:11" ht="15.75" customHeight="1" thickBot="1">
      <c r="B5" s="11" t="s">
        <v>1</v>
      </c>
      <c r="C5" s="12">
        <v>1000</v>
      </c>
      <c r="D5" s="12">
        <v>250</v>
      </c>
      <c r="E5" s="11" t="s">
        <v>55</v>
      </c>
      <c r="F5" s="11" t="s">
        <v>20</v>
      </c>
      <c r="G5" s="11"/>
      <c r="H5" s="11"/>
      <c r="I5" s="11">
        <v>41</v>
      </c>
      <c r="J5" s="22"/>
      <c r="K5" s="22">
        <f t="shared" si="0"/>
        <v>0</v>
      </c>
    </row>
    <row r="6" spans="2:11" ht="15.75" thickBot="1">
      <c r="B6" s="11" t="s">
        <v>2</v>
      </c>
      <c r="C6" s="12">
        <v>800</v>
      </c>
      <c r="D6" s="12">
        <v>250</v>
      </c>
      <c r="E6" s="11" t="s">
        <v>55</v>
      </c>
      <c r="F6" s="11" t="s">
        <v>20</v>
      </c>
      <c r="G6" s="11"/>
      <c r="H6" s="11"/>
      <c r="I6" s="11">
        <v>53</v>
      </c>
      <c r="J6" s="22"/>
      <c r="K6" s="22">
        <f t="shared" si="0"/>
        <v>0</v>
      </c>
    </row>
    <row r="7" spans="2:11" ht="15.75" thickBot="1">
      <c r="B7" s="11" t="s">
        <v>2</v>
      </c>
      <c r="C7" s="12">
        <v>1000</v>
      </c>
      <c r="D7" s="12">
        <v>250</v>
      </c>
      <c r="E7" s="11" t="s">
        <v>55</v>
      </c>
      <c r="F7" s="11" t="s">
        <v>20</v>
      </c>
      <c r="G7" s="11"/>
      <c r="H7" s="11"/>
      <c r="I7" s="11">
        <v>86</v>
      </c>
      <c r="J7" s="22"/>
      <c r="K7" s="22">
        <f t="shared" si="0"/>
        <v>0</v>
      </c>
    </row>
    <row r="8" spans="2:11" ht="15.75" thickBot="1">
      <c r="B8" s="11" t="s">
        <v>3</v>
      </c>
      <c r="C8" s="12">
        <v>1160</v>
      </c>
      <c r="D8" s="12">
        <v>250</v>
      </c>
      <c r="E8" s="11" t="s">
        <v>54</v>
      </c>
      <c r="F8" s="11" t="s">
        <v>20</v>
      </c>
      <c r="G8" s="11"/>
      <c r="H8" s="11"/>
      <c r="I8" s="11">
        <v>42</v>
      </c>
      <c r="J8" s="22"/>
      <c r="K8" s="22">
        <f t="shared" si="0"/>
        <v>0</v>
      </c>
    </row>
    <row r="9" spans="2:11" ht="15.75" thickBot="1">
      <c r="B9" s="11" t="s">
        <v>4</v>
      </c>
      <c r="C9" s="11">
        <v>170</v>
      </c>
      <c r="D9" s="12">
        <v>250</v>
      </c>
      <c r="E9" s="11" t="s">
        <v>55</v>
      </c>
      <c r="F9" s="11" t="s">
        <v>20</v>
      </c>
      <c r="G9" s="11"/>
      <c r="H9" s="11"/>
      <c r="I9" s="11">
        <v>9</v>
      </c>
      <c r="J9" s="22"/>
      <c r="K9" s="22">
        <f t="shared" si="0"/>
        <v>0</v>
      </c>
    </row>
    <row r="10" spans="2:11" ht="15.75" thickBot="1">
      <c r="B10" s="11" t="s">
        <v>5</v>
      </c>
      <c r="C10" s="11">
        <v>170</v>
      </c>
      <c r="D10" s="12">
        <v>250</v>
      </c>
      <c r="E10" s="11" t="s">
        <v>55</v>
      </c>
      <c r="F10" s="11" t="s">
        <v>20</v>
      </c>
      <c r="G10" s="11"/>
      <c r="H10" s="11"/>
      <c r="I10" s="11">
        <v>3</v>
      </c>
      <c r="J10" s="22"/>
      <c r="K10" s="22">
        <f t="shared" si="0"/>
        <v>0</v>
      </c>
    </row>
    <row r="11" spans="2:11" ht="15.75" thickBot="1">
      <c r="B11" s="11" t="s">
        <v>4</v>
      </c>
      <c r="C11" s="11">
        <v>210</v>
      </c>
      <c r="D11" s="12">
        <v>250</v>
      </c>
      <c r="E11" s="11" t="s">
        <v>55</v>
      </c>
      <c r="F11" s="11" t="s">
        <v>20</v>
      </c>
      <c r="G11" s="11"/>
      <c r="H11" s="11"/>
      <c r="I11" s="11">
        <v>5</v>
      </c>
      <c r="J11" s="22"/>
      <c r="K11" s="22">
        <f t="shared" si="0"/>
        <v>0</v>
      </c>
    </row>
    <row r="12" spans="2:11" ht="15.75" thickBot="1">
      <c r="B12" s="11" t="s">
        <v>5</v>
      </c>
      <c r="C12" s="11" t="s">
        <v>40</v>
      </c>
      <c r="D12" s="12">
        <v>250</v>
      </c>
      <c r="E12" s="11" t="s">
        <v>55</v>
      </c>
      <c r="F12" s="11" t="s">
        <v>20</v>
      </c>
      <c r="G12" s="11"/>
      <c r="H12" s="11"/>
      <c r="I12" s="11">
        <v>3</v>
      </c>
      <c r="J12" s="22"/>
      <c r="K12" s="22">
        <f t="shared" si="0"/>
        <v>0</v>
      </c>
    </row>
    <row r="13" spans="2:11" ht="15.75" thickBot="1">
      <c r="B13" s="11" t="s">
        <v>6</v>
      </c>
      <c r="C13" s="11">
        <v>460</v>
      </c>
      <c r="D13" s="12">
        <v>250</v>
      </c>
      <c r="E13" s="11" t="s">
        <v>39</v>
      </c>
      <c r="F13" s="11" t="s">
        <v>20</v>
      </c>
      <c r="G13" s="11"/>
      <c r="H13" s="11"/>
      <c r="I13" s="11">
        <v>6</v>
      </c>
      <c r="J13" s="22"/>
      <c r="K13" s="22">
        <f t="shared" si="0"/>
        <v>0</v>
      </c>
    </row>
    <row r="14" spans="2:11" ht="15.75" thickBot="1">
      <c r="B14" s="11" t="s">
        <v>7</v>
      </c>
      <c r="C14" s="11">
        <v>750</v>
      </c>
      <c r="D14" s="12">
        <v>250</v>
      </c>
      <c r="E14" s="11" t="s">
        <v>39</v>
      </c>
      <c r="F14" s="11" t="s">
        <v>20</v>
      </c>
      <c r="G14" s="11"/>
      <c r="H14" s="11" t="s">
        <v>42</v>
      </c>
      <c r="I14" s="11">
        <v>6</v>
      </c>
      <c r="J14" s="22"/>
      <c r="K14" s="22">
        <f t="shared" si="0"/>
        <v>0</v>
      </c>
    </row>
    <row r="15" spans="2:11" ht="15.75" thickBot="1">
      <c r="B15" s="11" t="s">
        <v>6</v>
      </c>
      <c r="C15" s="11">
        <v>370</v>
      </c>
      <c r="D15" s="12">
        <v>250</v>
      </c>
      <c r="E15" s="11" t="s">
        <v>55</v>
      </c>
      <c r="F15" s="11" t="s">
        <v>20</v>
      </c>
      <c r="G15" s="11"/>
      <c r="H15" s="11"/>
      <c r="I15" s="11">
        <v>5</v>
      </c>
      <c r="J15" s="22"/>
      <c r="K15" s="22">
        <f t="shared" si="0"/>
        <v>0</v>
      </c>
    </row>
    <row r="16" spans="2:11" ht="15.75" thickBot="1">
      <c r="B16" s="11" t="s">
        <v>8</v>
      </c>
      <c r="C16" s="11">
        <v>370</v>
      </c>
      <c r="D16" s="12">
        <v>250</v>
      </c>
      <c r="E16" s="11" t="s">
        <v>55</v>
      </c>
      <c r="F16" s="11" t="s">
        <v>20</v>
      </c>
      <c r="G16" s="11"/>
      <c r="H16" s="11"/>
      <c r="I16" s="11">
        <v>3</v>
      </c>
      <c r="J16" s="22"/>
      <c r="K16" s="22">
        <f t="shared" si="0"/>
        <v>0</v>
      </c>
    </row>
    <row r="17" spans="2:11" ht="15.75" thickBot="1">
      <c r="B17" s="11" t="s">
        <v>9</v>
      </c>
      <c r="C17" s="12">
        <v>2510</v>
      </c>
      <c r="D17" s="12">
        <v>250</v>
      </c>
      <c r="E17" s="11" t="s">
        <v>54</v>
      </c>
      <c r="F17" s="11" t="s">
        <v>20</v>
      </c>
      <c r="G17" s="11"/>
      <c r="H17" s="11"/>
      <c r="I17" s="11">
        <v>17</v>
      </c>
      <c r="J17" s="22"/>
      <c r="K17" s="22">
        <f t="shared" si="0"/>
        <v>0</v>
      </c>
    </row>
    <row r="18" spans="2:11" ht="15.75" thickBot="1">
      <c r="B18" s="11" t="s">
        <v>9</v>
      </c>
      <c r="C18" s="11">
        <v>2510</v>
      </c>
      <c r="D18" s="12">
        <v>250</v>
      </c>
      <c r="E18" s="11" t="s">
        <v>54</v>
      </c>
      <c r="F18" s="11" t="s">
        <v>20</v>
      </c>
      <c r="G18" s="11"/>
      <c r="H18" s="11"/>
      <c r="I18" s="11">
        <v>8</v>
      </c>
      <c r="J18" s="22"/>
      <c r="K18" s="22">
        <f t="shared" si="0"/>
        <v>0</v>
      </c>
    </row>
    <row r="19" spans="2:11" ht="15.75" thickBot="1">
      <c r="B19" s="11" t="s">
        <v>10</v>
      </c>
      <c r="C19" s="11">
        <v>420</v>
      </c>
      <c r="D19" s="12">
        <v>250</v>
      </c>
      <c r="E19" s="11" t="s">
        <v>55</v>
      </c>
      <c r="F19" s="11" t="s">
        <v>20</v>
      </c>
      <c r="G19" s="11"/>
      <c r="H19" s="11" t="s">
        <v>42</v>
      </c>
      <c r="I19" s="11">
        <v>12</v>
      </c>
      <c r="J19" s="22"/>
      <c r="K19" s="22">
        <f t="shared" si="0"/>
        <v>0</v>
      </c>
    </row>
    <row r="20" spans="2:11" ht="15.75" thickBot="1">
      <c r="B20" s="11" t="s">
        <v>5</v>
      </c>
      <c r="C20" s="11">
        <v>260</v>
      </c>
      <c r="D20" s="12">
        <v>250</v>
      </c>
      <c r="E20" s="11" t="s">
        <v>55</v>
      </c>
      <c r="F20" s="11" t="s">
        <v>20</v>
      </c>
      <c r="G20" s="11"/>
      <c r="H20" s="11"/>
      <c r="I20" s="11">
        <v>4</v>
      </c>
      <c r="J20" s="22"/>
      <c r="K20" s="22">
        <f t="shared" si="0"/>
        <v>0</v>
      </c>
    </row>
    <row r="21" spans="2:11" ht="15.75" thickBot="1">
      <c r="B21" s="11" t="s">
        <v>14</v>
      </c>
      <c r="C21" s="11">
        <v>1200</v>
      </c>
      <c r="D21" s="11">
        <v>20</v>
      </c>
      <c r="E21" s="11" t="s">
        <v>52</v>
      </c>
      <c r="F21" s="11" t="s">
        <v>15</v>
      </c>
      <c r="G21" s="11"/>
      <c r="H21" s="11" t="s">
        <v>42</v>
      </c>
      <c r="I21" s="11">
        <v>99</v>
      </c>
      <c r="J21" s="22"/>
      <c r="K21" s="22">
        <f t="shared" si="0"/>
        <v>0</v>
      </c>
    </row>
    <row r="22" spans="2:11" ht="15.75" thickBot="1">
      <c r="B22" s="11" t="s">
        <v>16</v>
      </c>
      <c r="C22" s="11">
        <v>300</v>
      </c>
      <c r="D22" s="11">
        <v>20</v>
      </c>
      <c r="E22" s="11" t="s">
        <v>52</v>
      </c>
      <c r="F22" s="11" t="s">
        <v>15</v>
      </c>
      <c r="G22" s="11"/>
      <c r="H22" s="11" t="s">
        <v>42</v>
      </c>
      <c r="I22" s="11">
        <v>14</v>
      </c>
      <c r="J22" s="22"/>
      <c r="K22" s="22">
        <f t="shared" si="0"/>
        <v>0</v>
      </c>
    </row>
    <row r="23" spans="2:11" ht="15.75" thickBot="1">
      <c r="B23" s="11" t="s">
        <v>17</v>
      </c>
      <c r="C23" s="11">
        <v>600</v>
      </c>
      <c r="D23" s="11">
        <v>20</v>
      </c>
      <c r="E23" s="11" t="s">
        <v>52</v>
      </c>
      <c r="F23" s="11" t="s">
        <v>15</v>
      </c>
      <c r="G23" s="11"/>
      <c r="H23" s="11" t="s">
        <v>42</v>
      </c>
      <c r="I23" s="11">
        <v>11</v>
      </c>
      <c r="J23" s="22"/>
      <c r="K23" s="22">
        <f t="shared" si="0"/>
        <v>0</v>
      </c>
    </row>
    <row r="24" spans="2:11" ht="33" customHeight="1" thickBot="1">
      <c r="B24" s="11" t="s">
        <v>9</v>
      </c>
      <c r="C24" s="14"/>
      <c r="D24" s="12">
        <v>250</v>
      </c>
      <c r="E24" s="11" t="s">
        <v>67</v>
      </c>
      <c r="F24" s="11" t="s">
        <v>56</v>
      </c>
      <c r="G24" s="11"/>
      <c r="H24" s="15" t="s">
        <v>51</v>
      </c>
      <c r="I24" s="11">
        <v>7</v>
      </c>
      <c r="J24" s="22"/>
      <c r="K24" s="22">
        <f t="shared" si="0"/>
        <v>0</v>
      </c>
    </row>
    <row r="25" spans="2:11" ht="31.5" customHeight="1" thickBot="1">
      <c r="B25" s="16"/>
      <c r="C25" s="13"/>
      <c r="D25" s="17"/>
      <c r="E25" s="13"/>
      <c r="F25" s="18"/>
      <c r="G25" s="13"/>
      <c r="H25" s="17" t="s">
        <v>19</v>
      </c>
      <c r="I25" s="19">
        <f>SUM(I3:I24)</f>
        <v>502</v>
      </c>
      <c r="J25" s="22"/>
      <c r="K25" s="22">
        <f>SUM(K3:K24)</f>
        <v>0</v>
      </c>
    </row>
    <row r="27" spans="2:11">
      <c r="B27" s="3" t="s">
        <v>74</v>
      </c>
      <c r="C27" s="4"/>
      <c r="D27" s="4"/>
    </row>
    <row r="28" spans="2:11">
      <c r="H28" s="21" t="s">
        <v>76</v>
      </c>
    </row>
    <row r="29" spans="2:11">
      <c r="B29" s="2" t="s">
        <v>71</v>
      </c>
    </row>
    <row r="31" spans="2:11">
      <c r="B31" s="2" t="s">
        <v>68</v>
      </c>
    </row>
  </sheetData>
  <sheetProtection password="EA34" sheet="1" objects="1" scenarios="1"/>
  <mergeCells count="1">
    <mergeCell ref="B1:K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5"/>
  <sheetViews>
    <sheetView tabSelected="1" workbookViewId="0">
      <selection activeCell="H30" sqref="H30"/>
    </sheetView>
  </sheetViews>
  <sheetFormatPr defaultRowHeight="15"/>
  <cols>
    <col min="2" max="2" width="17.42578125" customWidth="1"/>
    <col min="4" max="4" width="29.140625" customWidth="1"/>
    <col min="5" max="5" width="10.28515625" customWidth="1"/>
    <col min="6" max="6" width="37" customWidth="1"/>
    <col min="8" max="8" width="9.140625" style="1"/>
    <col min="10" max="10" width="9.140625" style="6"/>
  </cols>
  <sheetData>
    <row r="2" spans="2:10" ht="15.75" thickBot="1"/>
    <row r="3" spans="2:10" ht="19.5" thickBot="1">
      <c r="B3" s="48" t="s">
        <v>58</v>
      </c>
      <c r="C3" s="48"/>
      <c r="D3" s="48"/>
      <c r="E3" s="48"/>
      <c r="F3" s="48"/>
      <c r="G3" s="48"/>
      <c r="H3" s="48"/>
      <c r="I3" s="48"/>
      <c r="J3" s="48"/>
    </row>
    <row r="4" spans="2:10" ht="51.75" thickBot="1">
      <c r="B4" s="34" t="s">
        <v>61</v>
      </c>
      <c r="C4" s="35" t="s">
        <v>50</v>
      </c>
      <c r="D4" s="34" t="s">
        <v>49</v>
      </c>
      <c r="E4" s="35" t="s">
        <v>60</v>
      </c>
      <c r="F4" s="35" t="s">
        <v>43</v>
      </c>
      <c r="G4" s="35" t="s">
        <v>79</v>
      </c>
      <c r="H4" s="36" t="s">
        <v>77</v>
      </c>
      <c r="I4" s="9" t="s">
        <v>72</v>
      </c>
      <c r="J4" s="20" t="s">
        <v>75</v>
      </c>
    </row>
    <row r="5" spans="2:10" ht="15.75" thickBot="1">
      <c r="B5" s="34" t="s">
        <v>21</v>
      </c>
      <c r="C5" s="34" t="s">
        <v>22</v>
      </c>
      <c r="D5" s="34" t="s">
        <v>37</v>
      </c>
      <c r="E5" s="34" t="s">
        <v>41</v>
      </c>
      <c r="F5" s="34" t="s">
        <v>63</v>
      </c>
      <c r="G5" s="37">
        <v>2</v>
      </c>
      <c r="H5" s="38">
        <f>G5*5</f>
        <v>10</v>
      </c>
      <c r="I5" s="26"/>
      <c r="J5" s="26">
        <f>H5*I5</f>
        <v>0</v>
      </c>
    </row>
    <row r="6" spans="2:10" ht="15.75" thickBot="1">
      <c r="B6" s="34" t="s">
        <v>23</v>
      </c>
      <c r="C6" s="34" t="s">
        <v>22</v>
      </c>
      <c r="D6" s="34" t="s">
        <v>37</v>
      </c>
      <c r="E6" s="34">
        <v>360</v>
      </c>
      <c r="F6" s="34"/>
      <c r="G6" s="37">
        <v>39</v>
      </c>
      <c r="H6" s="38">
        <f t="shared" ref="H6:H20" si="0">G6*5</f>
        <v>195</v>
      </c>
      <c r="I6" s="26"/>
      <c r="J6" s="26">
        <f>H6*I6</f>
        <v>0</v>
      </c>
    </row>
    <row r="7" spans="2:10" ht="15.75" thickBot="1">
      <c r="B7" s="34" t="s">
        <v>24</v>
      </c>
      <c r="C7" s="34" t="s">
        <v>22</v>
      </c>
      <c r="D7" s="34" t="s">
        <v>37</v>
      </c>
      <c r="E7" s="34">
        <v>360</v>
      </c>
      <c r="F7" s="34"/>
      <c r="G7" s="37">
        <v>33</v>
      </c>
      <c r="H7" s="38">
        <f t="shared" si="0"/>
        <v>165</v>
      </c>
      <c r="I7" s="26"/>
      <c r="J7" s="26">
        <f t="shared" ref="J7:J20" si="1">H7*I7</f>
        <v>0</v>
      </c>
    </row>
    <row r="8" spans="2:10" ht="15.75" thickBot="1">
      <c r="B8" s="34" t="s">
        <v>25</v>
      </c>
      <c r="C8" s="34" t="s">
        <v>22</v>
      </c>
      <c r="D8" s="34" t="s">
        <v>37</v>
      </c>
      <c r="E8" s="34">
        <v>360</v>
      </c>
      <c r="F8" s="34"/>
      <c r="G8" s="37">
        <v>11</v>
      </c>
      <c r="H8" s="38">
        <f t="shared" si="0"/>
        <v>55</v>
      </c>
      <c r="I8" s="26"/>
      <c r="J8" s="26">
        <f t="shared" si="1"/>
        <v>0</v>
      </c>
    </row>
    <row r="9" spans="2:10" ht="15.75" thickBot="1">
      <c r="B9" s="34" t="s">
        <v>26</v>
      </c>
      <c r="C9" s="34" t="s">
        <v>22</v>
      </c>
      <c r="D9" s="34" t="s">
        <v>37</v>
      </c>
      <c r="E9" s="34">
        <v>360</v>
      </c>
      <c r="F9" s="34"/>
      <c r="G9" s="37">
        <v>7</v>
      </c>
      <c r="H9" s="38">
        <f t="shared" si="0"/>
        <v>35</v>
      </c>
      <c r="I9" s="26"/>
      <c r="J9" s="26">
        <f t="shared" si="1"/>
        <v>0</v>
      </c>
    </row>
    <row r="10" spans="2:10" ht="15.75" thickBot="1">
      <c r="B10" s="34" t="s">
        <v>27</v>
      </c>
      <c r="C10" s="34" t="s">
        <v>22</v>
      </c>
      <c r="D10" s="34" t="s">
        <v>37</v>
      </c>
      <c r="E10" s="34">
        <v>360</v>
      </c>
      <c r="F10" s="34"/>
      <c r="G10" s="37">
        <v>12</v>
      </c>
      <c r="H10" s="38">
        <f t="shared" si="0"/>
        <v>60</v>
      </c>
      <c r="I10" s="26"/>
      <c r="J10" s="26">
        <f t="shared" si="1"/>
        <v>0</v>
      </c>
    </row>
    <row r="11" spans="2:10" ht="15.75" thickBot="1">
      <c r="B11" s="34" t="s">
        <v>28</v>
      </c>
      <c r="C11" s="34" t="s">
        <v>22</v>
      </c>
      <c r="D11" s="34" t="s">
        <v>37</v>
      </c>
      <c r="E11" s="34">
        <v>360</v>
      </c>
      <c r="F11" s="34"/>
      <c r="G11" s="37">
        <v>2</v>
      </c>
      <c r="H11" s="38">
        <f t="shared" si="0"/>
        <v>10</v>
      </c>
      <c r="I11" s="26"/>
      <c r="J11" s="26">
        <f t="shared" si="1"/>
        <v>0</v>
      </c>
    </row>
    <row r="12" spans="2:10" ht="15.75" thickBot="1">
      <c r="B12" s="34" t="s">
        <v>29</v>
      </c>
      <c r="C12" s="34" t="s">
        <v>22</v>
      </c>
      <c r="D12" s="34" t="s">
        <v>37</v>
      </c>
      <c r="E12" s="34">
        <v>360</v>
      </c>
      <c r="F12" s="34" t="s">
        <v>63</v>
      </c>
      <c r="G12" s="37">
        <v>2</v>
      </c>
      <c r="H12" s="38">
        <f t="shared" si="0"/>
        <v>10</v>
      </c>
      <c r="I12" s="26"/>
      <c r="J12" s="26">
        <f t="shared" si="1"/>
        <v>0</v>
      </c>
    </row>
    <row r="13" spans="2:10" ht="15.75" thickBot="1">
      <c r="B13" s="34" t="s">
        <v>30</v>
      </c>
      <c r="C13" s="34" t="s">
        <v>12</v>
      </c>
      <c r="D13" s="34" t="s">
        <v>37</v>
      </c>
      <c r="E13" s="34" t="s">
        <v>38</v>
      </c>
      <c r="F13" s="34"/>
      <c r="G13" s="37">
        <v>40</v>
      </c>
      <c r="H13" s="38">
        <f t="shared" si="0"/>
        <v>200</v>
      </c>
      <c r="I13" s="26"/>
      <c r="J13" s="26">
        <f t="shared" si="1"/>
        <v>0</v>
      </c>
    </row>
    <row r="14" spans="2:10" ht="15.75" thickBot="1">
      <c r="B14" s="34" t="s">
        <v>31</v>
      </c>
      <c r="C14" s="34" t="s">
        <v>12</v>
      </c>
      <c r="D14" s="34" t="s">
        <v>37</v>
      </c>
      <c r="E14" s="34" t="s">
        <v>38</v>
      </c>
      <c r="F14" s="34"/>
      <c r="G14" s="37">
        <v>33</v>
      </c>
      <c r="H14" s="38">
        <f t="shared" si="0"/>
        <v>165</v>
      </c>
      <c r="I14" s="26"/>
      <c r="J14" s="26">
        <f t="shared" si="1"/>
        <v>0</v>
      </c>
    </row>
    <row r="15" spans="2:10" ht="15.75" thickBot="1">
      <c r="B15" s="34" t="s">
        <v>32</v>
      </c>
      <c r="C15" s="34" t="s">
        <v>12</v>
      </c>
      <c r="D15" s="34" t="s">
        <v>37</v>
      </c>
      <c r="E15" s="34" t="s">
        <v>38</v>
      </c>
      <c r="F15" s="34"/>
      <c r="G15" s="37">
        <v>6</v>
      </c>
      <c r="H15" s="38">
        <f t="shared" si="0"/>
        <v>30</v>
      </c>
      <c r="I15" s="26"/>
      <c r="J15" s="26">
        <f t="shared" si="1"/>
        <v>0</v>
      </c>
    </row>
    <row r="16" spans="2:10" ht="15.75" thickBot="1">
      <c r="B16" s="34" t="s">
        <v>33</v>
      </c>
      <c r="C16" s="34" t="s">
        <v>12</v>
      </c>
      <c r="D16" s="34" t="s">
        <v>37</v>
      </c>
      <c r="E16" s="34" t="s">
        <v>38</v>
      </c>
      <c r="F16" s="34"/>
      <c r="G16" s="37">
        <v>4</v>
      </c>
      <c r="H16" s="38">
        <f t="shared" si="0"/>
        <v>20</v>
      </c>
      <c r="I16" s="26"/>
      <c r="J16" s="26">
        <f t="shared" si="1"/>
        <v>0</v>
      </c>
    </row>
    <row r="17" spans="2:12" ht="15.75" thickBot="1">
      <c r="B17" s="34" t="s">
        <v>34</v>
      </c>
      <c r="C17" s="34" t="s">
        <v>12</v>
      </c>
      <c r="D17" s="34" t="s">
        <v>37</v>
      </c>
      <c r="E17" s="34" t="s">
        <v>38</v>
      </c>
      <c r="F17" s="34"/>
      <c r="G17" s="37">
        <v>16</v>
      </c>
      <c r="H17" s="38">
        <f t="shared" si="0"/>
        <v>80</v>
      </c>
      <c r="I17" s="26"/>
      <c r="J17" s="26">
        <f t="shared" si="1"/>
        <v>0</v>
      </c>
    </row>
    <row r="18" spans="2:12" ht="15.75" thickBot="1">
      <c r="B18" s="34" t="s">
        <v>35</v>
      </c>
      <c r="C18" s="34" t="s">
        <v>12</v>
      </c>
      <c r="D18" s="34" t="s">
        <v>37</v>
      </c>
      <c r="E18" s="34" t="s">
        <v>38</v>
      </c>
      <c r="F18" s="34"/>
      <c r="G18" s="37">
        <v>2</v>
      </c>
      <c r="H18" s="38">
        <f t="shared" si="0"/>
        <v>10</v>
      </c>
      <c r="I18" s="26"/>
      <c r="J18" s="26">
        <f t="shared" si="1"/>
        <v>0</v>
      </c>
    </row>
    <row r="19" spans="2:12" ht="32.25" customHeight="1" thickBot="1">
      <c r="B19" s="39" t="s">
        <v>11</v>
      </c>
      <c r="C19" s="40" t="s">
        <v>12</v>
      </c>
      <c r="D19" s="39"/>
      <c r="E19" s="39">
        <v>96</v>
      </c>
      <c r="F19" s="41" t="s">
        <v>44</v>
      </c>
      <c r="G19" s="42">
        <v>1</v>
      </c>
      <c r="H19" s="38">
        <v>5</v>
      </c>
      <c r="I19" s="26"/>
      <c r="J19" s="26">
        <f t="shared" si="1"/>
        <v>0</v>
      </c>
      <c r="L19" s="23"/>
    </row>
    <row r="20" spans="2:12" ht="34.5" customHeight="1" thickBot="1">
      <c r="B20" s="39" t="s">
        <v>13</v>
      </c>
      <c r="C20" s="40" t="s">
        <v>12</v>
      </c>
      <c r="D20" s="39"/>
      <c r="E20" s="39">
        <v>96</v>
      </c>
      <c r="F20" s="41" t="s">
        <v>44</v>
      </c>
      <c r="G20" s="42">
        <v>7</v>
      </c>
      <c r="H20" s="38">
        <f t="shared" si="0"/>
        <v>35</v>
      </c>
      <c r="I20" s="26"/>
      <c r="J20" s="26">
        <f t="shared" si="1"/>
        <v>0</v>
      </c>
      <c r="L20" s="23"/>
    </row>
    <row r="21" spans="2:12" ht="15.75" thickBot="1">
      <c r="B21" s="34"/>
      <c r="C21" s="43" t="s">
        <v>19</v>
      </c>
      <c r="D21" s="34"/>
      <c r="E21" s="34"/>
      <c r="F21" s="34"/>
      <c r="G21" s="44">
        <f>SUM(G5:G20)</f>
        <v>217</v>
      </c>
      <c r="H21" s="38">
        <f>G21*5</f>
        <v>1085</v>
      </c>
      <c r="I21" s="26"/>
      <c r="J21" s="33">
        <f>SUM(J5:J20)</f>
        <v>0</v>
      </c>
    </row>
    <row r="22" spans="2:12" ht="15.75" thickBot="1">
      <c r="B22" s="45"/>
      <c r="C22" s="45"/>
      <c r="D22" s="45"/>
      <c r="E22" s="45"/>
      <c r="F22" s="45"/>
      <c r="G22" s="45"/>
      <c r="H22" s="46"/>
      <c r="I22" s="23"/>
      <c r="J22" s="27"/>
    </row>
    <row r="23" spans="2:12" ht="19.5" thickBot="1">
      <c r="B23" s="49" t="s">
        <v>65</v>
      </c>
      <c r="C23" s="50"/>
      <c r="D23" s="50"/>
      <c r="E23" s="50"/>
      <c r="F23" s="50"/>
      <c r="G23" s="50"/>
      <c r="H23" s="47"/>
      <c r="I23" s="28"/>
      <c r="J23" s="29"/>
    </row>
    <row r="24" spans="2:12" ht="51.75" thickBot="1">
      <c r="B24" s="34" t="s">
        <v>61</v>
      </c>
      <c r="C24" s="35" t="s">
        <v>50</v>
      </c>
      <c r="D24" s="35" t="s">
        <v>66</v>
      </c>
      <c r="E24" s="35" t="s">
        <v>60</v>
      </c>
      <c r="F24" s="35" t="s">
        <v>43</v>
      </c>
      <c r="G24" s="34" t="s">
        <v>59</v>
      </c>
      <c r="H24" s="36" t="s">
        <v>77</v>
      </c>
      <c r="I24" s="24" t="s">
        <v>72</v>
      </c>
      <c r="J24" s="30" t="s">
        <v>75</v>
      </c>
    </row>
    <row r="25" spans="2:12" ht="15.75" thickBot="1">
      <c r="B25" s="34" t="s">
        <v>36</v>
      </c>
      <c r="C25" s="35" t="s">
        <v>15</v>
      </c>
      <c r="D25" s="34" t="s">
        <v>56</v>
      </c>
      <c r="E25" s="35" t="s">
        <v>56</v>
      </c>
      <c r="F25" s="35" t="s">
        <v>62</v>
      </c>
      <c r="G25" s="37">
        <v>5</v>
      </c>
      <c r="H25" s="38">
        <f t="shared" ref="H25:H27" si="2">G25*5</f>
        <v>25</v>
      </c>
      <c r="I25" s="26"/>
      <c r="J25" s="26">
        <f t="shared" ref="J25:J26" si="3">H25*I25</f>
        <v>0</v>
      </c>
    </row>
    <row r="26" spans="2:12" ht="34.5" customHeight="1" thickBot="1">
      <c r="B26" s="34" t="s">
        <v>18</v>
      </c>
      <c r="C26" s="35" t="s">
        <v>56</v>
      </c>
      <c r="D26" s="34" t="s">
        <v>53</v>
      </c>
      <c r="E26" s="35" t="s">
        <v>56</v>
      </c>
      <c r="F26" s="35" t="s">
        <v>45</v>
      </c>
      <c r="G26" s="37">
        <v>40</v>
      </c>
      <c r="H26" s="38">
        <f t="shared" si="2"/>
        <v>200</v>
      </c>
      <c r="I26" s="26"/>
      <c r="J26" s="26">
        <f t="shared" si="3"/>
        <v>0</v>
      </c>
    </row>
    <row r="27" spans="2:12" ht="15.75" thickBot="1">
      <c r="B27" s="34"/>
      <c r="C27" s="43" t="s">
        <v>19</v>
      </c>
      <c r="D27" s="34"/>
      <c r="E27" s="34"/>
      <c r="F27" s="34"/>
      <c r="G27" s="44">
        <f>SUM(G25:G26)</f>
        <v>45</v>
      </c>
      <c r="H27" s="38">
        <f t="shared" si="2"/>
        <v>225</v>
      </c>
      <c r="I27" s="26"/>
      <c r="J27" s="33">
        <f>SUM(J25:J26)</f>
        <v>0</v>
      </c>
    </row>
    <row r="28" spans="2:12">
      <c r="I28" s="23"/>
      <c r="J28" s="27"/>
      <c r="L28" s="23"/>
    </row>
    <row r="29" spans="2:12">
      <c r="I29" s="23"/>
      <c r="J29" s="27"/>
    </row>
    <row r="30" spans="2:12">
      <c r="F30" s="21" t="s">
        <v>64</v>
      </c>
      <c r="G30" s="25">
        <f>G21+G27</f>
        <v>262</v>
      </c>
      <c r="H30" s="25">
        <f>H21+H27</f>
        <v>1310</v>
      </c>
      <c r="I30" s="31"/>
      <c r="J30" s="32">
        <f>J21+J27</f>
        <v>0</v>
      </c>
    </row>
    <row r="31" spans="2:12">
      <c r="B31" s="3" t="s">
        <v>70</v>
      </c>
      <c r="C31" s="5"/>
      <c r="D31" s="5"/>
    </row>
    <row r="33" spans="2:10">
      <c r="B33" s="2" t="s">
        <v>69</v>
      </c>
      <c r="G33" s="51" t="s">
        <v>76</v>
      </c>
      <c r="H33" s="51"/>
      <c r="I33" s="51"/>
      <c r="J33" s="51"/>
    </row>
    <row r="35" spans="2:10">
      <c r="B35" s="2" t="s">
        <v>68</v>
      </c>
    </row>
  </sheetData>
  <sheetProtection password="EA34" sheet="1" objects="1" scenarios="1"/>
  <mergeCells count="3">
    <mergeCell ref="B3:J3"/>
    <mergeCell ref="B23:G23"/>
    <mergeCell ref="G33:J33"/>
  </mergeCells>
  <pageMargins left="0.70866141732283472" right="0.70866141732283472" top="0.78740157480314965" bottom="0.78740157480314965" header="0.31496062992125984" footer="0.31496062992125984"/>
  <pageSetup scale="75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0/09/xmldsig#sha1"/>
      <DigestValue>vfyLgs1es5uRrJw/Hdh9rcXhGvQ=</DigestValue>
    </Reference>
    <Reference URI="#idOfficeObject" Type="http://www.w3.org/2000/09/xmldsig#Object">
      <DigestMethod Algorithm="http://www.w3.org/2000/09/xmldsig#sha1"/>
      <DigestValue>7GvSvp0ArLcxaqX0pykYkah/jt0=</DigestValue>
    </Reference>
  </SignedInfo>
  <SignatureValue>
    Xnq2g+JeWTq56pPwKiJcd+BoCKGoNze3zJReknecgazM7EIRMyPCYsySZiwTAhP0v2rNK8zH
    icR81GMam4NOxubuJ4xpo9XsOfNnrKjQ9c+S5cb9/VWXPqkwDJtLyD4UAwUkNDsyU8Y62P2Y
    b+y8qH4YuOgQ8NALRU8yks5gcWbgX7ezbqcacLcMAtFpoJmeC5dV/qWUsj8OMOKFkBZaeQPf
    1dBaIgwNrZGN8poKaX9PvInYD9/UcQtrT2iJ/u0zR2AE9VYJJeTYhZYhEA4nbfLn8I/wM28L
    KCUOVJ8d2ihh7xVE7ZZniqKQen7oqrR/n8BlN/F+KWeJ/SJ7YUFVAw==
  </SignatureValue>
  <KeyInfo>
    <KeyValue>
      <RSAKeyValue>
        <Modulus>
            l0FHESaYJ9hz7ullITrVT+Q0BZ2pblhTDGkmVpfqmbwztlnK/AU2gNqahPXRfj5Mwbc8PodT
            vZH2DWWsKs+Vf4N1ZD6Hjnraeyf1qVfqHogIJm5AmD+N9uTpipbJHqkjBjpC6GU/fPVK+Cbd
            hQsKp/HqHdx3K8GGvNOvI3jXvmtPEpxPPPJzd7nj6W7lL1TBubRPzmHP0Y4tJEm4qE+AFwrW
            2QfD7d4Zh7kJQSj1Cj/ODIpMx8Rz8W6qwV/ltGXVsJXjbBGNDJnLKwrnUbyH7UxWqHa0Bv9E
            F6o2ARYn+J3jvQRhDhAJZQQxpEWGC75HZ6VJg4CO6o0dyYPRyz+s8Q==
          </Modulus>
        <Exponent>AQAB</Exponent>
      </RSAKeyValue>
    </KeyValue>
    <X509Data>
      <X509Certificate>
          MIIHFDCCBfygAwIBAgIDGGTBMA0GCSqGSIb3DQEBCwUAMF8xCzAJBgNVBAYTAkNaMSwwKgYD
          VQQKDCPEjGVza8OhIHBvxaF0YSwgcy5wLiBbScSMIDQ3MTE0OTgzXTEiMCAGA1UEAxMZUG9z
          dFNpZ251bSBRdWFsaWZpZWQgQ0EgMjAeFw0xNDAyMjgxMDQ0MjFaFw0xNTAzMjAxMDQ0MjFa
          MIHtMQswCQYDVQQGEwJDWjFHMEUGA1UECgw+QXJtw6FkbsOtIFNlcnZpc27DrSwgcMWZw61z
          cMSbdmtvdsOhIG9yZ2FuaXphY2UgW0nEjCA2MDQ2MDU4MF0xODA2BgNVBAsML0FybcOhZG7D
          rSBTZXJ2aXNuw60sIHDFmcOtc3DEm3Zrb3bDoSBvcmdhbml6YWNlMRAwDgYDVQQLEwdQRVIx
          MzgxMRwwGgYDVQQDDBNJbmcuIExpbmRhIEtvcHRvdsOhMRAwDgYDVQQFEwdQMzc4MDE1MRkw
          FwYDVQQMExByZWZlcmVudCBha3ZpemljMIIBIjANBgkqhkiG9w0BAQEFAAOCAQ8AMIIBCgKC
          AQEAl0FHESaYJ9hz7ullITrVT+Q0BZ2pblhTDGkmVpfqmbwztlnK/AU2gNqahPXRfj5Mwbc8
          PodTvZH2DWWsKs+Vf4N1ZD6Hjnraeyf1qVfqHogIJm5AmD+N9uTpipbJHqkjBjpC6GU/fPVK
          +CbdhQsKp/HqHdx3K8GGvNOvI3jXvmtPEpxPPPJzd7nj6W7lL1TBubRPzmHP0Y4tJEm4qE+A
          FwrW2QfD7d4Zh7kJQSj1Cj/ODIpMx8Rz8W6qwV/ltGXVsJXjbBGNDJnLKwrnUbyH7UxWqHa0
          Bv9EF6o2ARYn+J3jvQRhDhAJZQQxpEWGC75HZ6VJg4CO6o0dyYPRyz+s8QIDAQABo4IDSDCC
          A0QwRwYDVR0RBEAwPoEWbGluZGEua29wdG92YUBhcy1wby5jeqAZBgkrBgEEAdwZAgGgDBMK
          MTU2MTk0MjE1MaAJBgNVBA2gAhMAMIIBDgYDVR0gBIIBBTCCAQEwgf4GCWeBBgEEAQeCLDCB
          8DCBxwYIKwYBBQUHAgIwgboagbdUZW50byBrdmFsaWZpa292YW55IGNlcnRpZmlrYXQgYnls
          IHZ5ZGFuIHBvZGxlIHpha29uYSAyMjcvMjAwMFNiLiBhIG5hdmF6bnljaCBwcmVkcGlzdS4v
          VGhpcyBxdWFsaWZpZWQgY2VydGlmaWNhdGUgd2FzIGlzc3VlZCBhY2NvcmRpbmcgdG8gTGF3
          IE5vIDIyNy8yMDAwQ29sbC4gYW5kIHJlbGF0ZWQgcmVndWxhdGlvbnMwJAYIKwYBBQUHAgEW
          GGh0dHA6Ly93d3cucG9zdHNpZ251bS5jejAYBggrBgEFBQcBAwQMMAowCAYGBACORgEBMIHI
          BggrBgEFBQcBAQSBuzCBuDA7BggrBgEFBQcwAoYvaHR0cDovL3d3dy5wb3N0c2lnbnVtLmN6
          L2NydC9wc3F1YWxpZmllZGNhMi5jcnQwPAYIKwYBBQUHMAKGMGh0dHA6Ly93d3cyLnBvc3Rz
          aWdudW0uY3ovY3J0L3BzcXVhbGlmaWVkY2EyLmNydDA7BggrBgEFBQcwAoYvaHR0cDovL3Bv
          c3RzaWdudW0udHRjLmN6L2NydC9wc3F1YWxpZmllZGNhMi5jcnQwDgYDVR0PAQH/BAQDAgXg
          MB8GA1UdIwQYMBaAFInoTN+LJjk+1yQuEg565+Yn5daXMIGxBgNVHR8EgakwgaYwNaAzoDGG
          L2h0dHA6Ly93d3cucG9zdHNpZ251bS5jei9jcmwvcHNxdWFsaWZpZWRjYTIuY3JsMDagNKAy
          hjBodHRwOi8vd3d3Mi5wb3N0c2lnbnVtLmN6L2NybC9wc3F1YWxpZmllZGNhMi5jcmwwNaAz
          oDGGL2h0dHA6Ly9wb3N0c2lnbnVtLnR0Yy5jei9jcmwvcHNxdWFsaWZpZWRjYTIuY3JsMB0G
          A1UdDgQWBBQrUO7OSOoqcsF0P8BcODqRHrO22TANBgkqhkiG9w0BAQsFAAOCAQEAVCDcpNra
          pXse7bqQugeBb/kcWSyCfpevkBhbjqHntSvqgaer+LOy02obNICRpsKIhNZOOGeH+VdZIbcW
          dgN67FqsNY9N7WeV+Vp1oo03nT97wGiLq2pKD1vqa7VjmLOMIQjDRIaP+ITqCDJMejlgc3Ql
          BTuQIAzOHRNBcMkwN29ECOYFCc59cDNKxggO6NI5pWcHeffBzv2WYZ3cgazs2C4EWSFWxndv
          W9gt5lv7xd10YWDoqWHjPavYlcLDGzJ92e36zjHtF3LWXB6jc5C/+Ufn0Yb5TYlvGPDrMuoy
          jg+NCLGZ+CJ5jW4B0Xu7m/XD7XeSRTUlyusuiUG3jHvDgQ==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ezzbTNwFR2+lgGfdKRGqlgQt1yE=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dn0rBNq02EzGnbEXoSmYFuIpoFE=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m+xDObQyn02p9WLx8v3QwKCGfYU=</DigestValue>
      </Reference>
      <Reference URI="/xl/sharedStrings.xml?ContentType=application/vnd.openxmlformats-officedocument.spreadsheetml.sharedStrings+xml">
        <DigestMethod Algorithm="http://www.w3.org/2000/09/xmldsig#sha1"/>
        <DigestValue>+wlmoPaDhRfit15NlPGtDXly1h4=</DigestValue>
      </Reference>
      <Reference URI="/xl/styles.xml?ContentType=application/vnd.openxmlformats-officedocument.spreadsheetml.styles+xml">
        <DigestMethod Algorithm="http://www.w3.org/2000/09/xmldsig#sha1"/>
        <DigestValue>I9/bvqV6iS39Wg5kUr9OfpHTqJA=</DigestValue>
      </Reference>
      <Reference URI="/xl/theme/theme1.xml?ContentType=application/vnd.openxmlformats-officedocument.theme+xml">
        <DigestMethod Algorithm="http://www.w3.org/2000/09/xmldsig#sha1"/>
        <DigestValue>7hi86z403xu1hFy/RBL0UABTZJ4=</DigestValue>
      </Reference>
      <Reference URI="/xl/workbook.xml?ContentType=application/vnd.openxmlformats-officedocument.spreadsheetml.sheet.main+xml">
        <DigestMethod Algorithm="http://www.w3.org/2000/09/xmldsig#sha1"/>
        <DigestValue>jsse3KjnfUZGnZBVbaey9/CsM8I=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zqd5EpXFYXH01Nr8p+63m3mOXt4=</DigestValue>
      </Reference>
      <Reference URI="/xl/worksheets/sheet2.xml?ContentType=application/vnd.openxmlformats-officedocument.spreadsheetml.worksheet+xml">
        <DigestMethod Algorithm="http://www.w3.org/2000/09/xmldsig#sha1"/>
        <DigestValue>z1W4Nv06akjNrPkhXZ3VQnavelM=</DigestValue>
      </Reference>
    </Manifest>
    <SignatureProperties>
      <SignatureProperty Id="idSignatureTime" Target="#idPackageSignature">
        <mdssi:SignatureTime>
          <mdssi:Format>YYYY-MM-DDThh:mm:ssTZD</mdssi:Format>
          <mdssi:Value>2014-12-18T07:41:30Z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Rámové filtry</vt:lpstr>
      <vt:lpstr>Kapsové filtry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bako</dc:creator>
  <cp:lastModifiedBy>koptoval</cp:lastModifiedBy>
  <cp:lastPrinted>2014-12-04T10:24:17Z</cp:lastPrinted>
  <dcterms:created xsi:type="dcterms:W3CDTF">2014-11-19T08:16:52Z</dcterms:created>
  <dcterms:modified xsi:type="dcterms:W3CDTF">2014-12-17T09:11:49Z</dcterms:modified>
</cp:coreProperties>
</file>