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135" windowWidth="19320" windowHeight="9360"/>
  </bookViews>
  <sheets>
    <sheet name="Rámové filtry" sheetId="1" r:id="rId1"/>
    <sheet name="Kapsové filtry" sheetId="2" r:id="rId2"/>
  </sheets>
  <calcPr calcId="125725"/>
</workbook>
</file>

<file path=xl/calcChain.xml><?xml version="1.0" encoding="utf-8"?>
<calcChain xmlns="http://schemas.openxmlformats.org/spreadsheetml/2006/main">
  <c r="I26" i="2"/>
  <c r="K26" s="1"/>
  <c r="I18"/>
  <c r="K25"/>
  <c r="K7"/>
  <c r="K8"/>
  <c r="K9"/>
  <c r="K10"/>
  <c r="K11"/>
  <c r="K12"/>
  <c r="K13"/>
  <c r="K14"/>
  <c r="K15"/>
  <c r="K16"/>
  <c r="K17"/>
  <c r="K18"/>
  <c r="K19"/>
  <c r="K20"/>
  <c r="K5"/>
  <c r="K6"/>
  <c r="I25"/>
  <c r="I6"/>
  <c r="I7"/>
  <c r="I8"/>
  <c r="I9"/>
  <c r="I10"/>
  <c r="I11"/>
  <c r="I12"/>
  <c r="I13"/>
  <c r="I14"/>
  <c r="I15"/>
  <c r="I16"/>
  <c r="I17"/>
  <c r="I20"/>
  <c r="I5"/>
  <c r="K27" l="1"/>
  <c r="K4" i="1"/>
  <c r="K5" l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3"/>
  <c r="I25"/>
  <c r="H21" i="2"/>
  <c r="I21" s="1"/>
  <c r="H27"/>
  <c r="I27" s="1"/>
  <c r="I30" s="1"/>
  <c r="K21" l="1"/>
  <c r="K30" s="1"/>
  <c r="K25" i="1"/>
  <c r="H30" i="2"/>
</calcChain>
</file>

<file path=xl/sharedStrings.xml><?xml version="1.0" encoding="utf-8"?>
<sst xmlns="http://schemas.openxmlformats.org/spreadsheetml/2006/main" count="192" uniqueCount="80">
  <si>
    <t>762 x 610 x 292</t>
  </si>
  <si>
    <t>610 x 610 x 69</t>
  </si>
  <si>
    <t>610 x 610 x 78</t>
  </si>
  <si>
    <t>305 x 610 x 292</t>
  </si>
  <si>
    <t>305 x 305 x 69</t>
  </si>
  <si>
    <t>305 x 305 x 78</t>
  </si>
  <si>
    <t>305 x 610 x 69</t>
  </si>
  <si>
    <t>290 x 290 x 292</t>
  </si>
  <si>
    <t>305 x 610 x 78</t>
  </si>
  <si>
    <t>610 x 610 x 292</t>
  </si>
  <si>
    <t>305 x 305 x 292</t>
  </si>
  <si>
    <t>592 x 592 x 96</t>
  </si>
  <si>
    <t>F7</t>
  </si>
  <si>
    <t>592 x 287 x 96</t>
  </si>
  <si>
    <t>610 x 610 x 15</t>
  </si>
  <si>
    <t>G2</t>
  </si>
  <si>
    <t>305 x 305 x 15</t>
  </si>
  <si>
    <t>305 x 610 x 15</t>
  </si>
  <si>
    <t>patrony</t>
  </si>
  <si>
    <t>celkem:</t>
  </si>
  <si>
    <t>870 x 390 x 190</t>
  </si>
  <si>
    <t>G4</t>
  </si>
  <si>
    <t>592 x 592 x 360</t>
  </si>
  <si>
    <t>592 x 287 x 360</t>
  </si>
  <si>
    <t>287 x 287 x 360</t>
  </si>
  <si>
    <t>287 x 592 x 360</t>
  </si>
  <si>
    <t>565 x 300 x 360</t>
  </si>
  <si>
    <t>744 x 744 x 360</t>
  </si>
  <si>
    <t>872 x 392 x 360</t>
  </si>
  <si>
    <t>592 x 592 x 500</t>
  </si>
  <si>
    <t>592 x 287 x 500</t>
  </si>
  <si>
    <t>287 x 592 x 500</t>
  </si>
  <si>
    <t>287 x 287 x 500</t>
  </si>
  <si>
    <t>565 x 300 x 500</t>
  </si>
  <si>
    <t>744 x 744 x 500</t>
  </si>
  <si>
    <t>1350 x 600</t>
  </si>
  <si>
    <t>500-535</t>
  </si>
  <si>
    <t>210-260</t>
  </si>
  <si>
    <t>190-195</t>
  </si>
  <si>
    <t>zpevnění filtru mřížkou AL</t>
  </si>
  <si>
    <t>Další specifikace</t>
  </si>
  <si>
    <t>vlhku odolný papír z kartonové lepenky s oboustrannou ochranou mřížkou</t>
  </si>
  <si>
    <t>Patrony s aktivním uhlím délka 450-600, průměr 140, objem AU  4,5-5,3  l</t>
  </si>
  <si>
    <t>zástavbová hloubka mm</t>
  </si>
  <si>
    <r>
      <t>Průtok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/hod</t>
    </r>
  </si>
  <si>
    <t>Provedení rámečku</t>
  </si>
  <si>
    <t>Třída filtrace</t>
  </si>
  <si>
    <t>Ocel pozinkovaná</t>
  </si>
  <si>
    <t>Perforovaný plech</t>
  </si>
  <si>
    <t>-</t>
  </si>
  <si>
    <t>Rámové filtry</t>
  </si>
  <si>
    <t>Kapsové filtry</t>
  </si>
  <si>
    <t xml:space="preserve"> ks</t>
  </si>
  <si>
    <t>Zástavbová hloubka</t>
  </si>
  <si>
    <t>Rozměr mm</t>
  </si>
  <si>
    <t>přířezy na pyl</t>
  </si>
  <si>
    <t>tolerance rozměrů 870x390 - 872x392</t>
  </si>
  <si>
    <t>Celkem</t>
  </si>
  <si>
    <t>Filtry</t>
  </si>
  <si>
    <t>Provedení rámečku/obalu</t>
  </si>
  <si>
    <t xml:space="preserve">Dřevěná překližka </t>
  </si>
  <si>
    <t xml:space="preserve">U HEPA filtrů a kapsových filtrů požadujeme historii dodávek za poslední tři roky . </t>
  </si>
  <si>
    <t>Toto je dávka filtrů na 3 měsíce provozu.</t>
  </si>
  <si>
    <t>cena /kus</t>
  </si>
  <si>
    <t>Cena celkem bez DPH</t>
  </si>
  <si>
    <t>Dávka filtrů na 9 měsíců provozu.</t>
  </si>
  <si>
    <t>Cena (Kč) celkem bez DPH</t>
  </si>
  <si>
    <t>Razítko uchazeče a podpis</t>
  </si>
  <si>
    <t xml:space="preserve">ks celkem </t>
  </si>
  <si>
    <t>ks v jedné dávce        = ks celkem</t>
  </si>
  <si>
    <t xml:space="preserve"> ks           v jedné dávce</t>
  </si>
  <si>
    <t>Počet kapes</t>
  </si>
  <si>
    <t>x</t>
  </si>
  <si>
    <t>H13</t>
  </si>
  <si>
    <t>Počáteční tlaková ztráta Pa</t>
  </si>
  <si>
    <t>spalitelný</t>
  </si>
  <si>
    <t>Pro filtry dle ČSN EN 779 do třídy  F7 požadujeme platný certifikát EUROVENT nebo ASHRAE</t>
  </si>
  <si>
    <t>Objem aktivního neimpregnovaného uhlí 50 l, tloušťka vrstvy(kazety) AU max. 20 mm, max. 18 kazetových desek při dodržení zast. hloubky filtru 292 mm</t>
  </si>
  <si>
    <t>Spalitelný(např. MDF)</t>
  </si>
  <si>
    <t>Spalitelný(např. MDF) těsněný PUR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</si>
</sst>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Sans-serif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/>
    <xf numFmtId="0" fontId="0" fillId="3" borderId="0" xfId="0" applyFill="1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9" fillId="0" borderId="0" xfId="0" applyFon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3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1"/>
  <sheetViews>
    <sheetView tabSelected="1" workbookViewId="0">
      <selection activeCell="F30" sqref="F30"/>
    </sheetView>
  </sheetViews>
  <sheetFormatPr defaultRowHeight="15"/>
  <cols>
    <col min="1" max="1" width="5" customWidth="1"/>
    <col min="2" max="2" width="17.42578125" customWidth="1"/>
    <col min="4" max="4" width="12.42578125" customWidth="1"/>
    <col min="5" max="5" width="33.7109375" customWidth="1"/>
    <col min="6" max="6" width="11.28515625" style="1" customWidth="1"/>
    <col min="7" max="7" width="12.140625" hidden="1" customWidth="1"/>
    <col min="8" max="8" width="37.28515625" customWidth="1"/>
    <col min="9" max="9" width="11" customWidth="1"/>
  </cols>
  <sheetData>
    <row r="1" spans="2:11" ht="19.5" thickBot="1">
      <c r="B1" s="48" t="s">
        <v>50</v>
      </c>
      <c r="C1" s="48"/>
      <c r="D1" s="48"/>
      <c r="E1" s="48"/>
      <c r="F1" s="48"/>
      <c r="G1" s="48"/>
      <c r="H1" s="48"/>
      <c r="I1" s="48"/>
      <c r="J1" s="48"/>
      <c r="K1" s="48"/>
    </row>
    <row r="2" spans="2:11" ht="42" customHeight="1" thickBot="1">
      <c r="B2" s="7" t="s">
        <v>54</v>
      </c>
      <c r="C2" s="8" t="s">
        <v>44</v>
      </c>
      <c r="D2" s="8" t="s">
        <v>74</v>
      </c>
      <c r="E2" s="7" t="s">
        <v>45</v>
      </c>
      <c r="F2" s="7" t="s">
        <v>46</v>
      </c>
      <c r="G2" s="8" t="s">
        <v>43</v>
      </c>
      <c r="H2" s="7" t="s">
        <v>40</v>
      </c>
      <c r="I2" s="8" t="s">
        <v>69</v>
      </c>
      <c r="J2" s="9" t="s">
        <v>63</v>
      </c>
      <c r="K2" s="10" t="s">
        <v>64</v>
      </c>
    </row>
    <row r="3" spans="2:11" ht="15.75" customHeight="1" thickBot="1">
      <c r="B3" s="11" t="s">
        <v>0</v>
      </c>
      <c r="C3" s="12">
        <v>2550</v>
      </c>
      <c r="D3" s="12">
        <v>250</v>
      </c>
      <c r="E3" s="11" t="s">
        <v>79</v>
      </c>
      <c r="F3" s="11" t="s">
        <v>73</v>
      </c>
      <c r="G3" s="11"/>
      <c r="H3" s="11"/>
      <c r="I3" s="11">
        <v>3</v>
      </c>
      <c r="J3" s="21"/>
      <c r="K3" s="21">
        <f>I3*J3</f>
        <v>0</v>
      </c>
    </row>
    <row r="4" spans="2:11" ht="15.75" customHeight="1" thickBot="1">
      <c r="B4" s="11" t="s">
        <v>1</v>
      </c>
      <c r="C4" s="11">
        <v>800</v>
      </c>
      <c r="D4" s="12">
        <v>250</v>
      </c>
      <c r="E4" s="11" t="s">
        <v>78</v>
      </c>
      <c r="F4" s="11" t="s">
        <v>73</v>
      </c>
      <c r="G4" s="11"/>
      <c r="H4" s="11"/>
      <c r="I4" s="11">
        <v>65</v>
      </c>
      <c r="J4" s="21"/>
      <c r="K4" s="21">
        <f t="shared" ref="K4:K24" si="0">I4*J4</f>
        <v>0</v>
      </c>
    </row>
    <row r="5" spans="2:11" ht="15.75" customHeight="1" thickBot="1">
      <c r="B5" s="11" t="s">
        <v>1</v>
      </c>
      <c r="C5" s="12">
        <v>1000</v>
      </c>
      <c r="D5" s="12">
        <v>250</v>
      </c>
      <c r="E5" s="11" t="s">
        <v>78</v>
      </c>
      <c r="F5" s="11" t="s">
        <v>73</v>
      </c>
      <c r="G5" s="11"/>
      <c r="H5" s="11"/>
      <c r="I5" s="11">
        <v>41</v>
      </c>
      <c r="J5" s="21"/>
      <c r="K5" s="21">
        <f t="shared" si="0"/>
        <v>0</v>
      </c>
    </row>
    <row r="6" spans="2:11" ht="15.75" thickBot="1">
      <c r="B6" s="11" t="s">
        <v>2</v>
      </c>
      <c r="C6" s="12">
        <v>800</v>
      </c>
      <c r="D6" s="12">
        <v>250</v>
      </c>
      <c r="E6" s="11" t="s">
        <v>78</v>
      </c>
      <c r="F6" s="11" t="s">
        <v>73</v>
      </c>
      <c r="G6" s="11"/>
      <c r="H6" s="11"/>
      <c r="I6" s="11">
        <v>53</v>
      </c>
      <c r="J6" s="21"/>
      <c r="K6" s="21">
        <f t="shared" si="0"/>
        <v>0</v>
      </c>
    </row>
    <row r="7" spans="2:11" ht="15.75" thickBot="1">
      <c r="B7" s="11" t="s">
        <v>2</v>
      </c>
      <c r="C7" s="12">
        <v>1000</v>
      </c>
      <c r="D7" s="12">
        <v>250</v>
      </c>
      <c r="E7" s="11" t="s">
        <v>78</v>
      </c>
      <c r="F7" s="11" t="s">
        <v>73</v>
      </c>
      <c r="G7" s="11"/>
      <c r="H7" s="11"/>
      <c r="I7" s="11">
        <v>86</v>
      </c>
      <c r="J7" s="21"/>
      <c r="K7" s="21">
        <f t="shared" si="0"/>
        <v>0</v>
      </c>
    </row>
    <row r="8" spans="2:11" ht="15.75" thickBot="1">
      <c r="B8" s="11" t="s">
        <v>3</v>
      </c>
      <c r="C8" s="12">
        <v>1160</v>
      </c>
      <c r="D8" s="12">
        <v>250</v>
      </c>
      <c r="E8" s="11" t="s">
        <v>79</v>
      </c>
      <c r="F8" s="11" t="s">
        <v>73</v>
      </c>
      <c r="G8" s="11"/>
      <c r="H8" s="11"/>
      <c r="I8" s="11">
        <v>42</v>
      </c>
      <c r="J8" s="21"/>
      <c r="K8" s="21">
        <f t="shared" si="0"/>
        <v>0</v>
      </c>
    </row>
    <row r="9" spans="2:11" ht="15.75" thickBot="1">
      <c r="B9" s="11" t="s">
        <v>4</v>
      </c>
      <c r="C9" s="11">
        <v>170</v>
      </c>
      <c r="D9" s="12">
        <v>250</v>
      </c>
      <c r="E9" s="11" t="s">
        <v>78</v>
      </c>
      <c r="F9" s="11" t="s">
        <v>73</v>
      </c>
      <c r="G9" s="11"/>
      <c r="H9" s="11"/>
      <c r="I9" s="11">
        <v>9</v>
      </c>
      <c r="J9" s="21"/>
      <c r="K9" s="21">
        <f t="shared" si="0"/>
        <v>0</v>
      </c>
    </row>
    <row r="10" spans="2:11" ht="15.75" thickBot="1">
      <c r="B10" s="11" t="s">
        <v>5</v>
      </c>
      <c r="C10" s="11">
        <v>170</v>
      </c>
      <c r="D10" s="12">
        <v>250</v>
      </c>
      <c r="E10" s="11" t="s">
        <v>78</v>
      </c>
      <c r="F10" s="11" t="s">
        <v>73</v>
      </c>
      <c r="G10" s="11"/>
      <c r="H10" s="11"/>
      <c r="I10" s="11">
        <v>3</v>
      </c>
      <c r="J10" s="21"/>
      <c r="K10" s="21">
        <f t="shared" si="0"/>
        <v>0</v>
      </c>
    </row>
    <row r="11" spans="2:11" ht="15.75" thickBot="1">
      <c r="B11" s="11" t="s">
        <v>4</v>
      </c>
      <c r="C11" s="11">
        <v>210</v>
      </c>
      <c r="D11" s="12">
        <v>250</v>
      </c>
      <c r="E11" s="11" t="s">
        <v>78</v>
      </c>
      <c r="F11" s="11" t="s">
        <v>73</v>
      </c>
      <c r="G11" s="11"/>
      <c r="H11" s="11"/>
      <c r="I11" s="11">
        <v>5</v>
      </c>
      <c r="J11" s="21"/>
      <c r="K11" s="21">
        <f t="shared" si="0"/>
        <v>0</v>
      </c>
    </row>
    <row r="12" spans="2:11" ht="15.75" thickBot="1">
      <c r="B12" s="11" t="s">
        <v>5</v>
      </c>
      <c r="C12" s="11" t="s">
        <v>37</v>
      </c>
      <c r="D12" s="12">
        <v>250</v>
      </c>
      <c r="E12" s="11" t="s">
        <v>78</v>
      </c>
      <c r="F12" s="11" t="s">
        <v>73</v>
      </c>
      <c r="G12" s="11"/>
      <c r="H12" s="11"/>
      <c r="I12" s="11">
        <v>3</v>
      </c>
      <c r="J12" s="21"/>
      <c r="K12" s="21">
        <f t="shared" si="0"/>
        <v>0</v>
      </c>
    </row>
    <row r="13" spans="2:11" ht="15.75" thickBot="1">
      <c r="B13" s="11" t="s">
        <v>6</v>
      </c>
      <c r="C13" s="11">
        <v>460</v>
      </c>
      <c r="D13" s="12">
        <v>250</v>
      </c>
      <c r="E13" s="11" t="s">
        <v>78</v>
      </c>
      <c r="F13" s="11" t="s">
        <v>73</v>
      </c>
      <c r="G13" s="11"/>
      <c r="H13" s="11"/>
      <c r="I13" s="11">
        <v>6</v>
      </c>
      <c r="J13" s="21"/>
      <c r="K13" s="21">
        <f t="shared" si="0"/>
        <v>0</v>
      </c>
    </row>
    <row r="14" spans="2:11" ht="15.75" thickBot="1">
      <c r="B14" s="11" t="s">
        <v>7</v>
      </c>
      <c r="C14" s="11">
        <v>750</v>
      </c>
      <c r="D14" s="12">
        <v>250</v>
      </c>
      <c r="E14" s="11" t="s">
        <v>78</v>
      </c>
      <c r="F14" s="11" t="s">
        <v>73</v>
      </c>
      <c r="G14" s="11"/>
      <c r="H14" s="11" t="s">
        <v>39</v>
      </c>
      <c r="I14" s="11">
        <v>6</v>
      </c>
      <c r="J14" s="21"/>
      <c r="K14" s="21">
        <f t="shared" si="0"/>
        <v>0</v>
      </c>
    </row>
    <row r="15" spans="2:11" ht="15.75" thickBot="1">
      <c r="B15" s="11" t="s">
        <v>6</v>
      </c>
      <c r="C15" s="11">
        <v>370</v>
      </c>
      <c r="D15" s="12">
        <v>250</v>
      </c>
      <c r="E15" s="11" t="s">
        <v>78</v>
      </c>
      <c r="F15" s="11" t="s">
        <v>73</v>
      </c>
      <c r="G15" s="11"/>
      <c r="H15" s="11"/>
      <c r="I15" s="11">
        <v>5</v>
      </c>
      <c r="J15" s="21"/>
      <c r="K15" s="21">
        <f t="shared" si="0"/>
        <v>0</v>
      </c>
    </row>
    <row r="16" spans="2:11" ht="15.75" thickBot="1">
      <c r="B16" s="11" t="s">
        <v>8</v>
      </c>
      <c r="C16" s="11">
        <v>370</v>
      </c>
      <c r="D16" s="12">
        <v>250</v>
      </c>
      <c r="E16" s="11" t="s">
        <v>78</v>
      </c>
      <c r="F16" s="11" t="s">
        <v>73</v>
      </c>
      <c r="G16" s="11"/>
      <c r="H16" s="11"/>
      <c r="I16" s="11">
        <v>3</v>
      </c>
      <c r="J16" s="21"/>
      <c r="K16" s="21">
        <f t="shared" si="0"/>
        <v>0</v>
      </c>
    </row>
    <row r="17" spans="2:11" ht="15.75" thickBot="1">
      <c r="B17" s="11" t="s">
        <v>9</v>
      </c>
      <c r="C17" s="12">
        <v>2510</v>
      </c>
      <c r="D17" s="12">
        <v>250</v>
      </c>
      <c r="E17" s="11" t="s">
        <v>79</v>
      </c>
      <c r="F17" s="11" t="s">
        <v>73</v>
      </c>
      <c r="G17" s="11"/>
      <c r="H17" s="11"/>
      <c r="I17" s="11">
        <v>17</v>
      </c>
      <c r="J17" s="21"/>
      <c r="K17" s="21">
        <f t="shared" si="0"/>
        <v>0</v>
      </c>
    </row>
    <row r="18" spans="2:11" ht="15.75" thickBot="1">
      <c r="B18" s="11" t="s">
        <v>9</v>
      </c>
      <c r="C18" s="11">
        <v>2510</v>
      </c>
      <c r="D18" s="12">
        <v>250</v>
      </c>
      <c r="E18" s="11" t="s">
        <v>79</v>
      </c>
      <c r="F18" s="11" t="s">
        <v>73</v>
      </c>
      <c r="G18" s="11"/>
      <c r="H18" s="11"/>
      <c r="I18" s="11">
        <v>8</v>
      </c>
      <c r="J18" s="21"/>
      <c r="K18" s="21">
        <f t="shared" si="0"/>
        <v>0</v>
      </c>
    </row>
    <row r="19" spans="2:11" ht="15.75" thickBot="1">
      <c r="B19" s="11" t="s">
        <v>10</v>
      </c>
      <c r="C19" s="11">
        <v>420</v>
      </c>
      <c r="D19" s="12">
        <v>250</v>
      </c>
      <c r="E19" s="11" t="s">
        <v>78</v>
      </c>
      <c r="F19" s="11" t="s">
        <v>73</v>
      </c>
      <c r="G19" s="11"/>
      <c r="H19" s="11" t="s">
        <v>39</v>
      </c>
      <c r="I19" s="11">
        <v>12</v>
      </c>
      <c r="J19" s="21"/>
      <c r="K19" s="21">
        <f t="shared" si="0"/>
        <v>0</v>
      </c>
    </row>
    <row r="20" spans="2:11" ht="15.75" thickBot="1">
      <c r="B20" s="11" t="s">
        <v>5</v>
      </c>
      <c r="C20" s="11">
        <v>260</v>
      </c>
      <c r="D20" s="12">
        <v>250</v>
      </c>
      <c r="E20" s="11" t="s">
        <v>78</v>
      </c>
      <c r="F20" s="11" t="s">
        <v>73</v>
      </c>
      <c r="G20" s="11"/>
      <c r="H20" s="11"/>
      <c r="I20" s="11">
        <v>4</v>
      </c>
      <c r="J20" s="21"/>
      <c r="K20" s="21">
        <f t="shared" si="0"/>
        <v>0</v>
      </c>
    </row>
    <row r="21" spans="2:11" ht="15.75" thickBot="1">
      <c r="B21" s="11" t="s">
        <v>14</v>
      </c>
      <c r="C21" s="11">
        <v>1200</v>
      </c>
      <c r="D21" s="11">
        <v>20</v>
      </c>
      <c r="E21" s="11" t="s">
        <v>47</v>
      </c>
      <c r="F21" s="11" t="s">
        <v>15</v>
      </c>
      <c r="G21" s="11"/>
      <c r="H21" s="11" t="s">
        <v>39</v>
      </c>
      <c r="I21" s="11">
        <v>99</v>
      </c>
      <c r="J21" s="21"/>
      <c r="K21" s="21">
        <f t="shared" si="0"/>
        <v>0</v>
      </c>
    </row>
    <row r="22" spans="2:11" ht="15.75" thickBot="1">
      <c r="B22" s="11" t="s">
        <v>16</v>
      </c>
      <c r="C22" s="11">
        <v>300</v>
      </c>
      <c r="D22" s="11">
        <v>20</v>
      </c>
      <c r="E22" s="11" t="s">
        <v>47</v>
      </c>
      <c r="F22" s="11" t="s">
        <v>15</v>
      </c>
      <c r="G22" s="11"/>
      <c r="H22" s="11" t="s">
        <v>39</v>
      </c>
      <c r="I22" s="11">
        <v>14</v>
      </c>
      <c r="J22" s="21"/>
      <c r="K22" s="21">
        <f t="shared" si="0"/>
        <v>0</v>
      </c>
    </row>
    <row r="23" spans="2:11" ht="15.75" thickBot="1">
      <c r="B23" s="11" t="s">
        <v>17</v>
      </c>
      <c r="C23" s="11">
        <v>600</v>
      </c>
      <c r="D23" s="11">
        <v>20</v>
      </c>
      <c r="E23" s="11" t="s">
        <v>47</v>
      </c>
      <c r="F23" s="11" t="s">
        <v>15</v>
      </c>
      <c r="G23" s="11"/>
      <c r="H23" s="11" t="s">
        <v>39</v>
      </c>
      <c r="I23" s="11">
        <v>11</v>
      </c>
      <c r="J23" s="21"/>
      <c r="K23" s="21">
        <f t="shared" si="0"/>
        <v>0</v>
      </c>
    </row>
    <row r="24" spans="2:11" ht="51.75" customHeight="1" thickBot="1">
      <c r="B24" s="11" t="s">
        <v>9</v>
      </c>
      <c r="C24" s="14"/>
      <c r="D24" s="12">
        <v>250</v>
      </c>
      <c r="E24" s="11" t="s">
        <v>60</v>
      </c>
      <c r="F24" s="11" t="s">
        <v>49</v>
      </c>
      <c r="G24" s="11"/>
      <c r="H24" s="46" t="s">
        <v>77</v>
      </c>
      <c r="I24" s="11">
        <v>7</v>
      </c>
      <c r="J24" s="21"/>
      <c r="K24" s="21">
        <f t="shared" si="0"/>
        <v>0</v>
      </c>
    </row>
    <row r="25" spans="2:11" ht="31.5" customHeight="1" thickBot="1">
      <c r="B25" s="15"/>
      <c r="C25" s="13"/>
      <c r="D25" s="16"/>
      <c r="E25" s="13"/>
      <c r="F25" s="17"/>
      <c r="G25" s="13"/>
      <c r="H25" s="16" t="s">
        <v>19</v>
      </c>
      <c r="I25" s="18">
        <f>SUM(I3:I24)</f>
        <v>502</v>
      </c>
      <c r="J25" s="21"/>
      <c r="K25" s="21">
        <f>SUM(K3:K24)</f>
        <v>0</v>
      </c>
    </row>
    <row r="27" spans="2:11">
      <c r="B27" s="3" t="s">
        <v>65</v>
      </c>
      <c r="C27" s="4"/>
      <c r="D27" s="4"/>
    </row>
    <row r="28" spans="2:11">
      <c r="H28" s="20" t="s">
        <v>67</v>
      </c>
    </row>
    <row r="29" spans="2:11">
      <c r="B29" s="2"/>
    </row>
    <row r="31" spans="2:11">
      <c r="B31" s="2" t="s">
        <v>61</v>
      </c>
    </row>
  </sheetData>
  <mergeCells count="1">
    <mergeCell ref="B1:K1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35"/>
  <sheetViews>
    <sheetView topLeftCell="A13" workbookViewId="0">
      <selection activeCell="E22" sqref="E22"/>
    </sheetView>
  </sheetViews>
  <sheetFormatPr defaultRowHeight="15"/>
  <cols>
    <col min="2" max="2" width="17.42578125" customWidth="1"/>
    <col min="4" max="4" width="29.140625" customWidth="1"/>
    <col min="5" max="5" width="10.28515625" customWidth="1"/>
    <col min="6" max="6" width="37" customWidth="1"/>
    <col min="7" max="7" width="10.28515625" customWidth="1"/>
    <col min="9" max="9" width="9.140625" style="1"/>
    <col min="11" max="11" width="9.140625" style="6"/>
  </cols>
  <sheetData>
    <row r="2" spans="2:11" ht="15.75" thickBot="1"/>
    <row r="3" spans="2:11" ht="19.5" thickBot="1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51.75" thickBot="1">
      <c r="B4" s="32" t="s">
        <v>54</v>
      </c>
      <c r="C4" s="33" t="s">
        <v>46</v>
      </c>
      <c r="D4" s="32" t="s">
        <v>45</v>
      </c>
      <c r="E4" s="33" t="s">
        <v>53</v>
      </c>
      <c r="F4" s="33" t="s">
        <v>40</v>
      </c>
      <c r="G4" s="33" t="s">
        <v>71</v>
      </c>
      <c r="H4" s="33" t="s">
        <v>70</v>
      </c>
      <c r="I4" s="34" t="s">
        <v>68</v>
      </c>
      <c r="J4" s="9" t="s">
        <v>63</v>
      </c>
      <c r="K4" s="19" t="s">
        <v>66</v>
      </c>
    </row>
    <row r="5" spans="2:11" ht="15.75" thickBot="1">
      <c r="B5" s="32" t="s">
        <v>20</v>
      </c>
      <c r="C5" s="32" t="s">
        <v>21</v>
      </c>
      <c r="D5" s="32" t="s">
        <v>75</v>
      </c>
      <c r="E5" s="32" t="s">
        <v>38</v>
      </c>
      <c r="F5" s="32" t="s">
        <v>56</v>
      </c>
      <c r="G5" s="32">
        <v>6</v>
      </c>
      <c r="H5" s="35">
        <v>2</v>
      </c>
      <c r="I5" s="36">
        <f>H5*5</f>
        <v>10</v>
      </c>
      <c r="J5" s="25"/>
      <c r="K5" s="25">
        <f>I5*J5</f>
        <v>0</v>
      </c>
    </row>
    <row r="6" spans="2:11" ht="15.75" thickBot="1">
      <c r="B6" s="32" t="s">
        <v>22</v>
      </c>
      <c r="C6" s="32" t="s">
        <v>21</v>
      </c>
      <c r="D6" s="32" t="s">
        <v>75</v>
      </c>
      <c r="E6" s="32">
        <v>360</v>
      </c>
      <c r="F6" s="32"/>
      <c r="G6" s="32">
        <v>4</v>
      </c>
      <c r="H6" s="35">
        <v>39</v>
      </c>
      <c r="I6" s="36">
        <f t="shared" ref="I6:I20" si="0">H6*5</f>
        <v>195</v>
      </c>
      <c r="J6" s="25"/>
      <c r="K6" s="25">
        <f>I6*J6</f>
        <v>0</v>
      </c>
    </row>
    <row r="7" spans="2:11" ht="15.75" thickBot="1">
      <c r="B7" s="32" t="s">
        <v>23</v>
      </c>
      <c r="C7" s="32" t="s">
        <v>21</v>
      </c>
      <c r="D7" s="32" t="s">
        <v>75</v>
      </c>
      <c r="E7" s="32">
        <v>360</v>
      </c>
      <c r="F7" s="32"/>
      <c r="G7" s="32">
        <v>4</v>
      </c>
      <c r="H7" s="35">
        <v>33</v>
      </c>
      <c r="I7" s="36">
        <f t="shared" si="0"/>
        <v>165</v>
      </c>
      <c r="J7" s="25"/>
      <c r="K7" s="25">
        <f t="shared" ref="K7:K20" si="1">I7*J7</f>
        <v>0</v>
      </c>
    </row>
    <row r="8" spans="2:11" ht="15.75" thickBot="1">
      <c r="B8" s="32" t="s">
        <v>24</v>
      </c>
      <c r="C8" s="32" t="s">
        <v>21</v>
      </c>
      <c r="D8" s="32" t="s">
        <v>75</v>
      </c>
      <c r="E8" s="32">
        <v>360</v>
      </c>
      <c r="F8" s="32"/>
      <c r="G8" s="32">
        <v>2</v>
      </c>
      <c r="H8" s="35">
        <v>11</v>
      </c>
      <c r="I8" s="36">
        <f t="shared" si="0"/>
        <v>55</v>
      </c>
      <c r="J8" s="25"/>
      <c r="K8" s="25">
        <f t="shared" si="1"/>
        <v>0</v>
      </c>
    </row>
    <row r="9" spans="2:11" ht="15.75" thickBot="1">
      <c r="B9" s="32" t="s">
        <v>25</v>
      </c>
      <c r="C9" s="32" t="s">
        <v>21</v>
      </c>
      <c r="D9" s="32" t="s">
        <v>75</v>
      </c>
      <c r="E9" s="32">
        <v>360</v>
      </c>
      <c r="F9" s="32"/>
      <c r="G9" s="32">
        <v>2</v>
      </c>
      <c r="H9" s="35">
        <v>7</v>
      </c>
      <c r="I9" s="36">
        <f t="shared" si="0"/>
        <v>35</v>
      </c>
      <c r="J9" s="25"/>
      <c r="K9" s="25">
        <f t="shared" si="1"/>
        <v>0</v>
      </c>
    </row>
    <row r="10" spans="2:11" ht="15.75" thickBot="1">
      <c r="B10" s="32" t="s">
        <v>26</v>
      </c>
      <c r="C10" s="32" t="s">
        <v>21</v>
      </c>
      <c r="D10" s="32" t="s">
        <v>75</v>
      </c>
      <c r="E10" s="32">
        <v>360</v>
      </c>
      <c r="F10" s="32"/>
      <c r="G10" s="32">
        <v>4</v>
      </c>
      <c r="H10" s="35">
        <v>12</v>
      </c>
      <c r="I10" s="36">
        <f t="shared" si="0"/>
        <v>60</v>
      </c>
      <c r="J10" s="25"/>
      <c r="K10" s="25">
        <f t="shared" si="1"/>
        <v>0</v>
      </c>
    </row>
    <row r="11" spans="2:11" ht="15.75" thickBot="1">
      <c r="B11" s="32" t="s">
        <v>27</v>
      </c>
      <c r="C11" s="32" t="s">
        <v>21</v>
      </c>
      <c r="D11" s="32" t="s">
        <v>75</v>
      </c>
      <c r="E11" s="32">
        <v>360</v>
      </c>
      <c r="F11" s="32"/>
      <c r="G11" s="32">
        <v>8</v>
      </c>
      <c r="H11" s="35">
        <v>2</v>
      </c>
      <c r="I11" s="36">
        <f t="shared" si="0"/>
        <v>10</v>
      </c>
      <c r="J11" s="25"/>
      <c r="K11" s="25">
        <f t="shared" si="1"/>
        <v>0</v>
      </c>
    </row>
    <row r="12" spans="2:11" ht="15.75" thickBot="1">
      <c r="B12" s="32" t="s">
        <v>28</v>
      </c>
      <c r="C12" s="32" t="s">
        <v>21</v>
      </c>
      <c r="D12" s="32" t="s">
        <v>75</v>
      </c>
      <c r="E12" s="32">
        <v>360</v>
      </c>
      <c r="F12" s="32" t="s">
        <v>56</v>
      </c>
      <c r="G12" s="32">
        <v>6</v>
      </c>
      <c r="H12" s="35">
        <v>2</v>
      </c>
      <c r="I12" s="36">
        <f t="shared" si="0"/>
        <v>10</v>
      </c>
      <c r="J12" s="25"/>
      <c r="K12" s="25">
        <f t="shared" si="1"/>
        <v>0</v>
      </c>
    </row>
    <row r="13" spans="2:11" ht="15.75" thickBot="1">
      <c r="B13" s="32" t="s">
        <v>29</v>
      </c>
      <c r="C13" s="32" t="s">
        <v>12</v>
      </c>
      <c r="D13" s="32" t="s">
        <v>75</v>
      </c>
      <c r="E13" s="32" t="s">
        <v>36</v>
      </c>
      <c r="F13" s="32"/>
      <c r="G13" s="32">
        <v>6</v>
      </c>
      <c r="H13" s="35">
        <v>40</v>
      </c>
      <c r="I13" s="36">
        <f t="shared" si="0"/>
        <v>200</v>
      </c>
      <c r="J13" s="25"/>
      <c r="K13" s="25">
        <f t="shared" si="1"/>
        <v>0</v>
      </c>
    </row>
    <row r="14" spans="2:11" ht="15.75" thickBot="1">
      <c r="B14" s="32" t="s">
        <v>30</v>
      </c>
      <c r="C14" s="32" t="s">
        <v>12</v>
      </c>
      <c r="D14" s="32" t="s">
        <v>75</v>
      </c>
      <c r="E14" s="32" t="s">
        <v>36</v>
      </c>
      <c r="F14" s="32"/>
      <c r="G14" s="32">
        <v>6</v>
      </c>
      <c r="H14" s="35">
        <v>33</v>
      </c>
      <c r="I14" s="36">
        <f t="shared" si="0"/>
        <v>165</v>
      </c>
      <c r="J14" s="25"/>
      <c r="K14" s="25">
        <f t="shared" si="1"/>
        <v>0</v>
      </c>
    </row>
    <row r="15" spans="2:11" ht="15.75" thickBot="1">
      <c r="B15" s="32" t="s">
        <v>31</v>
      </c>
      <c r="C15" s="32" t="s">
        <v>12</v>
      </c>
      <c r="D15" s="32" t="s">
        <v>75</v>
      </c>
      <c r="E15" s="32" t="s">
        <v>36</v>
      </c>
      <c r="F15" s="32"/>
      <c r="G15" s="32">
        <v>2</v>
      </c>
      <c r="H15" s="35">
        <v>6</v>
      </c>
      <c r="I15" s="36">
        <f t="shared" si="0"/>
        <v>30</v>
      </c>
      <c r="J15" s="25"/>
      <c r="K15" s="25">
        <f t="shared" si="1"/>
        <v>0</v>
      </c>
    </row>
    <row r="16" spans="2:11" ht="15.75" thickBot="1">
      <c r="B16" s="32" t="s">
        <v>32</v>
      </c>
      <c r="C16" s="32" t="s">
        <v>12</v>
      </c>
      <c r="D16" s="32" t="s">
        <v>75</v>
      </c>
      <c r="E16" s="32" t="s">
        <v>36</v>
      </c>
      <c r="F16" s="32"/>
      <c r="G16" s="32">
        <v>3</v>
      </c>
      <c r="H16" s="35">
        <v>4</v>
      </c>
      <c r="I16" s="36">
        <f t="shared" si="0"/>
        <v>20</v>
      </c>
      <c r="J16" s="25"/>
      <c r="K16" s="25">
        <f t="shared" si="1"/>
        <v>0</v>
      </c>
    </row>
    <row r="17" spans="2:13" ht="15.75" thickBot="1">
      <c r="B17" s="32" t="s">
        <v>33</v>
      </c>
      <c r="C17" s="32" t="s">
        <v>12</v>
      </c>
      <c r="D17" s="32" t="s">
        <v>75</v>
      </c>
      <c r="E17" s="32" t="s">
        <v>36</v>
      </c>
      <c r="F17" s="32"/>
      <c r="G17" s="32">
        <v>6</v>
      </c>
      <c r="H17" s="35">
        <v>16</v>
      </c>
      <c r="I17" s="36">
        <f t="shared" si="0"/>
        <v>80</v>
      </c>
      <c r="J17" s="25"/>
      <c r="K17" s="25">
        <f t="shared" si="1"/>
        <v>0</v>
      </c>
    </row>
    <row r="18" spans="2:13" ht="15.75" thickBot="1">
      <c r="B18" s="32" t="s">
        <v>34</v>
      </c>
      <c r="C18" s="32" t="s">
        <v>12</v>
      </c>
      <c r="D18" s="32" t="s">
        <v>75</v>
      </c>
      <c r="E18" s="32" t="s">
        <v>36</v>
      </c>
      <c r="F18" s="32"/>
      <c r="G18" s="32">
        <v>8</v>
      </c>
      <c r="H18" s="35">
        <v>2</v>
      </c>
      <c r="I18" s="36">
        <f t="shared" si="0"/>
        <v>10</v>
      </c>
      <c r="J18" s="25"/>
      <c r="K18" s="25">
        <f t="shared" si="1"/>
        <v>0</v>
      </c>
    </row>
    <row r="19" spans="2:13" ht="32.25" customHeight="1" thickBot="1">
      <c r="B19" s="37" t="s">
        <v>11</v>
      </c>
      <c r="C19" s="38" t="s">
        <v>12</v>
      </c>
      <c r="D19" s="32" t="s">
        <v>75</v>
      </c>
      <c r="E19" s="37">
        <v>96</v>
      </c>
      <c r="F19" s="39" t="s">
        <v>41</v>
      </c>
      <c r="G19" s="39" t="s">
        <v>72</v>
      </c>
      <c r="H19" s="40">
        <v>1</v>
      </c>
      <c r="I19" s="36">
        <v>5</v>
      </c>
      <c r="J19" s="25"/>
      <c r="K19" s="25">
        <f t="shared" si="1"/>
        <v>0</v>
      </c>
      <c r="M19" s="22"/>
    </row>
    <row r="20" spans="2:13" ht="34.5" customHeight="1" thickBot="1">
      <c r="B20" s="37" t="s">
        <v>13</v>
      </c>
      <c r="C20" s="38" t="s">
        <v>12</v>
      </c>
      <c r="D20" s="32" t="s">
        <v>75</v>
      </c>
      <c r="E20" s="37">
        <v>96</v>
      </c>
      <c r="F20" s="39" t="s">
        <v>41</v>
      </c>
      <c r="G20" s="39" t="s">
        <v>72</v>
      </c>
      <c r="H20" s="40">
        <v>7</v>
      </c>
      <c r="I20" s="36">
        <f t="shared" si="0"/>
        <v>35</v>
      </c>
      <c r="J20" s="25"/>
      <c r="K20" s="25">
        <f t="shared" si="1"/>
        <v>0</v>
      </c>
      <c r="M20" s="22"/>
    </row>
    <row r="21" spans="2:13" ht="15.75" thickBot="1">
      <c r="B21" s="32"/>
      <c r="C21" s="41" t="s">
        <v>19</v>
      </c>
      <c r="D21" s="32"/>
      <c r="E21" s="32"/>
      <c r="F21" s="32"/>
      <c r="G21" s="32" t="s">
        <v>72</v>
      </c>
      <c r="H21" s="42">
        <f>SUM(H5:H20)</f>
        <v>217</v>
      </c>
      <c r="I21" s="36">
        <f>H21*5</f>
        <v>1085</v>
      </c>
      <c r="J21" s="25"/>
      <c r="K21" s="31">
        <f>SUM(K5:K20)</f>
        <v>0</v>
      </c>
    </row>
    <row r="22" spans="2:13" ht="15.75" thickBot="1">
      <c r="B22" s="43"/>
      <c r="C22" s="43"/>
      <c r="D22" s="43"/>
      <c r="E22" s="43"/>
      <c r="F22" s="43"/>
      <c r="G22" s="43"/>
      <c r="H22" s="43"/>
      <c r="I22" s="44"/>
      <c r="J22" s="22"/>
      <c r="K22" s="26"/>
    </row>
    <row r="23" spans="2:13" ht="19.5" thickBot="1">
      <c r="B23" s="49" t="s">
        <v>58</v>
      </c>
      <c r="C23" s="50"/>
      <c r="D23" s="50"/>
      <c r="E23" s="50"/>
      <c r="F23" s="50"/>
      <c r="G23" s="50"/>
      <c r="H23" s="50"/>
      <c r="I23" s="45"/>
      <c r="J23" s="27"/>
      <c r="K23" s="28"/>
    </row>
    <row r="24" spans="2:13" ht="51.75" thickBot="1">
      <c r="B24" s="32" t="s">
        <v>54</v>
      </c>
      <c r="C24" s="33" t="s">
        <v>46</v>
      </c>
      <c r="D24" s="33" t="s">
        <v>59</v>
      </c>
      <c r="E24" s="33" t="s">
        <v>53</v>
      </c>
      <c r="F24" s="33" t="s">
        <v>40</v>
      </c>
      <c r="G24" s="33" t="s">
        <v>72</v>
      </c>
      <c r="H24" s="32" t="s">
        <v>52</v>
      </c>
      <c r="I24" s="34" t="s">
        <v>68</v>
      </c>
      <c r="J24" s="23" t="s">
        <v>63</v>
      </c>
      <c r="K24" s="29" t="s">
        <v>66</v>
      </c>
    </row>
    <row r="25" spans="2:13" ht="15.75" thickBot="1">
      <c r="B25" s="32" t="s">
        <v>35</v>
      </c>
      <c r="C25" s="33" t="s">
        <v>15</v>
      </c>
      <c r="D25" s="32" t="s">
        <v>49</v>
      </c>
      <c r="E25" s="33" t="s">
        <v>49</v>
      </c>
      <c r="F25" s="33" t="s">
        <v>55</v>
      </c>
      <c r="G25" s="33" t="s">
        <v>72</v>
      </c>
      <c r="H25" s="35">
        <v>5</v>
      </c>
      <c r="I25" s="36">
        <f t="shared" ref="I25:I27" si="2">H25*5</f>
        <v>25</v>
      </c>
      <c r="J25" s="25"/>
      <c r="K25" s="25">
        <f t="shared" ref="K25:K26" si="3">I25*J25</f>
        <v>0</v>
      </c>
    </row>
    <row r="26" spans="2:13" ht="34.5" customHeight="1" thickBot="1">
      <c r="B26" s="32" t="s">
        <v>18</v>
      </c>
      <c r="C26" s="33" t="s">
        <v>49</v>
      </c>
      <c r="D26" s="32" t="s">
        <v>48</v>
      </c>
      <c r="E26" s="33" t="s">
        <v>49</v>
      </c>
      <c r="F26" s="33" t="s">
        <v>42</v>
      </c>
      <c r="G26" s="33" t="s">
        <v>72</v>
      </c>
      <c r="H26" s="35">
        <v>40</v>
      </c>
      <c r="I26" s="36">
        <f t="shared" si="2"/>
        <v>200</v>
      </c>
      <c r="J26" s="25"/>
      <c r="K26" s="25">
        <f t="shared" si="3"/>
        <v>0</v>
      </c>
    </row>
    <row r="27" spans="2:13" ht="15.75" thickBot="1">
      <c r="B27" s="32"/>
      <c r="C27" s="41" t="s">
        <v>19</v>
      </c>
      <c r="D27" s="32"/>
      <c r="E27" s="32"/>
      <c r="F27" s="32"/>
      <c r="G27" s="33" t="s">
        <v>72</v>
      </c>
      <c r="H27" s="42">
        <f>SUM(H25:H26)</f>
        <v>45</v>
      </c>
      <c r="I27" s="36">
        <f t="shared" si="2"/>
        <v>225</v>
      </c>
      <c r="J27" s="25"/>
      <c r="K27" s="31">
        <f>SUM(K25:K26)</f>
        <v>0</v>
      </c>
    </row>
    <row r="28" spans="2:13">
      <c r="J28" s="22"/>
      <c r="K28" s="26"/>
      <c r="M28" s="22"/>
    </row>
    <row r="29" spans="2:13">
      <c r="J29" s="22"/>
      <c r="K29" s="26"/>
    </row>
    <row r="30" spans="2:13">
      <c r="F30" s="20" t="s">
        <v>57</v>
      </c>
      <c r="G30" s="20"/>
      <c r="H30" s="24">
        <f>H21+H27</f>
        <v>262</v>
      </c>
      <c r="I30" s="24">
        <f>I21+I27</f>
        <v>1310</v>
      </c>
      <c r="J30" s="30"/>
      <c r="K30" s="47">
        <f>K21+K27</f>
        <v>0</v>
      </c>
    </row>
    <row r="31" spans="2:13">
      <c r="B31" s="3" t="s">
        <v>62</v>
      </c>
      <c r="C31" s="5"/>
      <c r="D31" s="5"/>
    </row>
    <row r="33" spans="2:11">
      <c r="B33" s="2" t="s">
        <v>76</v>
      </c>
      <c r="H33" s="51" t="s">
        <v>67</v>
      </c>
      <c r="I33" s="51"/>
      <c r="J33" s="51"/>
      <c r="K33" s="51"/>
    </row>
    <row r="35" spans="2:11">
      <c r="B35" s="2" t="s">
        <v>61</v>
      </c>
    </row>
  </sheetData>
  <mergeCells count="3">
    <mergeCell ref="B3:K3"/>
    <mergeCell ref="B23:H23"/>
    <mergeCell ref="H33:K33"/>
  </mergeCells>
  <pageMargins left="0.70866141732283472" right="0.70866141732283472" top="0.78740157480314965" bottom="0.78740157480314965" header="0.31496062992125984" footer="0.31496062992125984"/>
  <pageSetup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0/09/xmldsig#sha1"/>
      <DigestValue>CqYFImOboICwZfur18aU8xTzc6c=</DigestValue>
    </Reference>
    <Reference URI="#idOfficeObject" Type="http://www.w3.org/2000/09/xmldsig#Object">
      <DigestMethod Algorithm="http://www.w3.org/2000/09/xmldsig#sha1"/>
      <DigestValue>7GvSvp0ArLcxaqX0pykYkah/jt0=</DigestValue>
    </Reference>
  </SignedInfo>
  <SignatureValue>
    Y+MyQbI5fSG9fB9GrHAIdg7vS/F/2Io6CkBCg7LSHiL+OwfCnl9kWfHYniLbXOQi+11BJrJA
    2IIE0g9HfEEYVhVlhrGIVeoZz6fSxmrU6S8LLGGFlAlNiCJNvVQ8FgeX4uqQ7d5pzz9SgV+P
    W0qnjtWwvBjGd4kXaB6T5KpO2h1Pr1PETnA3GN026BtmxXVqyoppHBZYDcvLoz1MWoKRD8us
    81ETYLyV4lxjyULdmMeTonsQgRH3XclBvhmfn8cjQyEnqnUwXsK6mfSvRVpyKqPL59+19tfi
    7jZWw+0wqUVOuhAdAT0XZLQ05LtLunNTv2cE7/+7BXqBlsZ5hYvYqQ==
  </SignatureValue>
  <KeyInfo>
    <KeyValue>
      <RSAKeyValue>
        <Modulus>
            l0FHESaYJ9hz7ullITrVT+Q0BZ2pblhTDGkmVpfqmbwztlnK/AU2gNqahPXRfj5Mwbc8PodT
            vZH2DWWsKs+Vf4N1ZD6Hjnraeyf1qVfqHogIJm5AmD+N9uTpipbJHqkjBjpC6GU/fPVK+Cbd
            hQsKp/HqHdx3K8GGvNOvI3jXvmtPEpxPPPJzd7nj6W7lL1TBubRPzmHP0Y4tJEm4qE+AFwrW
            2QfD7d4Zh7kJQSj1Cj/ODIpMx8Rz8W6qwV/ltGXVsJXjbBGNDJnLKwrnUbyH7UxWqHa0Bv9E
            F6o2ARYn+J3jvQRhDhAJZQQxpEWGC75HZ6VJg4CO6o0dyYPRyz+s8Q==
          </Modulus>
        <Exponent>AQAB</Exponent>
      </RSAKeyValue>
    </KeyValue>
    <X509Data>
      <X509Certificate>
          MIIHFDCCBfygAwIBAgIDGGTBMA0GCSqGSIb3DQEBCwUAMF8xCzAJBgNVBAYTAkNaMSwwKgYD
          VQQKDCPEjGVza8OhIHBvxaF0YSwgcy5wLiBbScSMIDQ3MTE0OTgzXTEiMCAGA1UEAxMZUG9z
          dFNpZ251bSBRdWFsaWZpZWQgQ0EgMjAeFw0xNDAyMjgxMDQ0MjFaFw0xNTAzMjAxMDQ0MjFa
          MIHtMQswCQYDVQQGEwJDWjFHMEUGA1UECgw+QXJtw6FkbsOtIFNlcnZpc27DrSwgcMWZw61z
          cMSbdmtvdsOhIG9yZ2FuaXphY2UgW0nEjCA2MDQ2MDU4MF0xODA2BgNVBAsML0FybcOhZG7D
          rSBTZXJ2aXNuw60sIHDFmcOtc3DEm3Zrb3bDoSBvcmdhbml6YWNlMRAwDgYDVQQLEwdQRVIx
          MzgxMRwwGgYDVQQDDBNJbmcuIExpbmRhIEtvcHRvdsOhMRAwDgYDVQQFEwdQMzc4MDE1MRkw
          FwYDVQQMExByZWZlcmVudCBha3ZpemljMIIBIjANBgkqhkiG9w0BAQEFAAOCAQ8AMIIBCgKC
          AQEAl0FHESaYJ9hz7ullITrVT+Q0BZ2pblhTDGkmVpfqmbwztlnK/AU2gNqahPXRfj5Mwbc8
          PodTvZH2DWWsKs+Vf4N1ZD6Hjnraeyf1qVfqHogIJm5AmD+N9uTpipbJHqkjBjpC6GU/fPVK
          +CbdhQsKp/HqHdx3K8GGvNOvI3jXvmtPEpxPPPJzd7nj6W7lL1TBubRPzmHP0Y4tJEm4qE+A
          FwrW2QfD7d4Zh7kJQSj1Cj/ODIpMx8Rz8W6qwV/ltGXVsJXjbBGNDJnLKwrnUbyH7UxWqHa0
          Bv9EF6o2ARYn+J3jvQRhDhAJZQQxpEWGC75HZ6VJg4CO6o0dyYPRyz+s8QIDAQABo4IDSDCC
          A0QwRwYDVR0RBEAwPoEWbGluZGEua29wdG92YUBhcy1wby5jeqAZBgkrBgEEAdwZAgGgDBMK
          MTU2MTk0MjE1MaAJBgNVBA2gAhMAMIIBDgYDVR0gBIIBBTCCAQEwgf4GCWeBBgEEAQeCLDCB
          8DCBxwYIKwYBBQUHAgIwgboagbdUZW50byBrdmFsaWZpa292YW55IGNlcnRpZmlrYXQgYnls
          IHZ5ZGFuIHBvZGxlIHpha29uYSAyMjcvMjAwMFNiLiBhIG5hdmF6bnljaCBwcmVkcGlzdS4v
          VGhpcyBxdWFsaWZpZWQgY2VydGlmaWNhdGUgd2FzIGlzc3VlZCBhY2NvcmRpbmcgdG8gTGF3
          IE5vIDIyNy8yMDAwQ29sbC4gYW5kIHJlbGF0ZWQgcmVndWxhdGlvbnMwJAYIKwYBBQUHAgEW
          GGh0dHA6Ly93d3cucG9zdHNpZ251bS5jejAYBggrBgEFBQcBAwQMMAowCAYGBACORgEBMIHI
          BggrBgEFBQcBAQSBuzCBuDA7BggrBgEFBQcwAoYvaHR0cDovL3d3dy5wb3N0c2lnbnVtLmN6
          L2NydC9wc3F1YWxpZmllZGNhMi5jcnQwPAYIKwYBBQUHMAKGMGh0dHA6Ly93d3cyLnBvc3Rz
          aWdudW0uY3ovY3J0L3BzcXVhbGlmaWVkY2EyLmNydDA7BggrBgEFBQcwAoYvaHR0cDovL3Bv
          c3RzaWdudW0udHRjLmN6L2NydC9wc3F1YWxpZmllZGNhMi5jcnQwDgYDVR0PAQH/BAQDAgXg
          MB8GA1UdIwQYMBaAFInoTN+LJjk+1yQuEg565+Yn5daXMIGxBgNVHR8EgakwgaYwNaAzoDGG
          L2h0dHA6Ly93d3cucG9zdHNpZ251bS5jei9jcmwvcHNxdWFsaWZpZWRjYTIuY3JsMDagNKAy
          hjBodHRwOi8vd3d3Mi5wb3N0c2lnbnVtLmN6L2NybC9wc3F1YWxpZmllZGNhMi5jcmwwNaAz
          oDGGL2h0dHA6Ly9wb3N0c2lnbnVtLnR0Yy5jei9jcmwvcHNxdWFsaWZpZWRjYTIuY3JsMB0G
          A1UdDgQWBBQrUO7OSOoqcsF0P8BcODqRHrO22TANBgkqhkiG9w0BAQsFAAOCAQEAVCDcpNra
          pXse7bqQugeBb/kcWSyCfpevkBhbjqHntSvqgaer+LOy02obNICRpsKIhNZOOGeH+VdZIbcW
          dgN67FqsNY9N7WeV+Vp1oo03nT97wGiLq2pKD1vqa7VjmLOMIQjDRIaP+ITqCDJMejlgc3Ql
          BTuQIAzOHRNBcMkwN29ECOYFCc59cDNKxggO6NI5pWcHeffBzv2WYZ3cgazs2C4EWSFWxndv
          W9gt5lv7xd10YWDoqWHjPavYlcLDGzJ92e36zjHtF3LWXB6jc5C/+Ufn0Yb5TYlvGPDrMuoy
          jg+NCLGZ+CJ5jW4B0Xu7m/XD7XeSRTUlyusuiUG3jHvDgQ==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  <Reference URI="/xl/calcChain.xml?ContentType=application/vnd.openxmlformats-officedocument.spreadsheetml.calcChain+xml">
        <DigestMethod Algorithm="http://www.w3.org/2000/09/xmldsig#sha1"/>
        <DigestValue>rmhT2aKLmL4Ici6S9blf0/9ID4M=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dn0rBNq02EzGnbEXoSmYFuIpoFE=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m+xDObQyn02p9WLx8v3QwKCGfYU=</DigestValue>
      </Reference>
      <Reference URI="/xl/sharedStrings.xml?ContentType=application/vnd.openxmlformats-officedocument.spreadsheetml.sharedStrings+xml">
        <DigestMethod Algorithm="http://www.w3.org/2000/09/xmldsig#sha1"/>
        <DigestValue>h38qUV/8WhgDWUTKeqBRNmE/tfQ=</DigestValue>
      </Reference>
      <Reference URI="/xl/styles.xml?ContentType=application/vnd.openxmlformats-officedocument.spreadsheetml.styles+xml">
        <DigestMethod Algorithm="http://www.w3.org/2000/09/xmldsig#sha1"/>
        <DigestValue>P0XVIJGtjMvx5OMCcwunfDROfjE=</DigestValue>
      </Reference>
      <Reference URI="/xl/theme/theme1.xml?ContentType=application/vnd.openxmlformats-officedocument.theme+xml">
        <DigestMethod Algorithm="http://www.w3.org/2000/09/xmldsig#sha1"/>
        <DigestValue>7hi86z403xu1hFy/RBL0UABTZJ4=</DigestValue>
      </Reference>
      <Reference URI="/xl/workbook.xml?ContentType=application/vnd.openxmlformats-officedocument.spreadsheetml.sheet.main+xml">
        <DigestMethod Algorithm="http://www.w3.org/2000/09/xmldsig#sha1"/>
        <DigestValue>Z18RRGzv+sRvkGK4J2y05/z/7S4=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sheet1.xml?ContentType=application/vnd.openxmlformats-officedocument.spreadsheetml.worksheet+xml">
        <DigestMethod Algorithm="http://www.w3.org/2000/09/xmldsig#sha1"/>
        <DigestValue>2UWGaTfxsuSZcZBiwxTnrYVCwcs=</DigestValue>
      </Reference>
      <Reference URI="/xl/worksheets/sheet2.xml?ContentType=application/vnd.openxmlformats-officedocument.spreadsheetml.worksheet+xml">
        <DigestMethod Algorithm="http://www.w3.org/2000/09/xmldsig#sha1"/>
        <DigestValue>DkjRcfID+UkglYsHQAiUsG0crjc=</DigestValue>
      </Reference>
    </Manifest>
    <SignatureProperties>
      <SignatureProperty Id="idSignatureTime" Target="#idPackageSignature">
        <mdssi:SignatureTime>
          <mdssi:Format>YYYY-MM-DDThh:mm:ssTZD</mdssi:Format>
          <mdssi:Value>2014-12-19T13:24:58Z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Rámové filtry</vt:lpstr>
      <vt:lpstr>Kapsové filtry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bako</dc:creator>
  <cp:lastModifiedBy>koptoval</cp:lastModifiedBy>
  <cp:lastPrinted>2014-12-04T10:24:17Z</cp:lastPrinted>
  <dcterms:created xsi:type="dcterms:W3CDTF">2014-11-19T08:16:52Z</dcterms:created>
  <dcterms:modified xsi:type="dcterms:W3CDTF">2014-12-19T12:31:36Z</dcterms:modified>
</cp:coreProperties>
</file>