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&#65279;<?xml version="1.0" encoding="utf-8"?><Relationships xmlns="http://schemas.openxmlformats.org/package/2006/relationships"><Relationship Id="rId3" Type="http://schemas.openxmlformats.org/officeDocument/2006/relationships/extended-properties" Target="docProps/app.xml" TargetMode="Internal"/><Relationship Id="rId2" Type="http://schemas.openxmlformats.org/package/2006/relationships/metadata/core-properties" Target="docProps/core.xml" TargetMode="Internal"/><Relationship Id="rId1" Type="http://schemas.openxmlformats.org/officeDocument/2006/relationships/officeDocument" Target="xl/workbook.xml" TargetMode="Internal"/><Relationship Id="idRel1" Type="http://schemas.openxmlformats.org/package/2006/relationships/digital-signature/origin" Target="_xmlsignatures/origin.sigs" TargetMode="Interna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ucovak\Desktop\VZ_moje\ZAKÁZKY\ZPŘ\Dohled a měření na VV, školení\2. ZD\"/>
    </mc:Choice>
  </mc:AlternateContent>
  <bookViews>
    <workbookView xWindow="360" yWindow="90" windowWidth="9720" windowHeight="6435"/>
  </bookViews>
  <sheets>
    <sheet name="Délky kolejí" sheetId="6" r:id="rId1"/>
  </sheets>
  <calcPr calcId="152511"/>
</workbook>
</file>

<file path=xl/calcChain.xml><?xml version="1.0" encoding="utf-8"?>
<calcChain xmlns="http://schemas.openxmlformats.org/spreadsheetml/2006/main">
  <c r="Y20" i="6" l="1"/>
  <c r="X13" i="6"/>
  <c r="Y13" i="6"/>
  <c r="Y30" i="6"/>
  <c r="X14" i="6"/>
  <c r="Y9" i="6"/>
  <c r="Y10" i="6"/>
  <c r="Y11" i="6"/>
  <c r="Y12" i="6"/>
  <c r="Y15" i="6"/>
  <c r="Y16" i="6"/>
  <c r="Y17" i="6"/>
  <c r="Y18" i="6"/>
  <c r="Y19" i="6"/>
  <c r="X21" i="6"/>
  <c r="X22" i="6"/>
  <c r="X23" i="6"/>
  <c r="X24" i="6"/>
  <c r="X25" i="6"/>
  <c r="X26" i="6"/>
  <c r="X27" i="6"/>
  <c r="Y28" i="6"/>
  <c r="Y29" i="6"/>
  <c r="Y21" i="6"/>
</calcChain>
</file>

<file path=xl/sharedStrings.xml><?xml version="1.0" encoding="utf-8"?>
<sst xmlns="http://schemas.openxmlformats.org/spreadsheetml/2006/main" count="88" uniqueCount="52">
  <si>
    <t>Vojenská vlečka</t>
  </si>
  <si>
    <t>číslo</t>
  </si>
  <si>
    <t>název</t>
  </si>
  <si>
    <t>Libavá</t>
  </si>
  <si>
    <t>Bechyně-Dolina</t>
  </si>
  <si>
    <t>Pardubice</t>
  </si>
  <si>
    <t>Náměšť nad Oslavou</t>
  </si>
  <si>
    <t>Čáslav</t>
  </si>
  <si>
    <t>Štěpánov</t>
  </si>
  <si>
    <t>Loukov</t>
  </si>
  <si>
    <t>Ústí nad Orlicí</t>
  </si>
  <si>
    <t>Dobronín</t>
  </si>
  <si>
    <t>Týniště nad Orlicí</t>
  </si>
  <si>
    <t>Čermná nad Orlicí</t>
  </si>
  <si>
    <t>Hradec Králové</t>
  </si>
  <si>
    <t>suma (m)</t>
  </si>
  <si>
    <t>2b</t>
  </si>
  <si>
    <t>3a</t>
  </si>
  <si>
    <t>1a</t>
  </si>
  <si>
    <t>odvr.</t>
  </si>
  <si>
    <t>101a</t>
  </si>
  <si>
    <t>101b</t>
  </si>
  <si>
    <t>101c</t>
  </si>
  <si>
    <t>101d</t>
  </si>
  <si>
    <t>103a</t>
  </si>
  <si>
    <t>103b</t>
  </si>
  <si>
    <t>spoj.</t>
  </si>
  <si>
    <t>1b</t>
  </si>
  <si>
    <t>1c</t>
  </si>
  <si>
    <t>2a</t>
  </si>
  <si>
    <t>nádr.</t>
  </si>
  <si>
    <t>ost.</t>
  </si>
  <si>
    <t>3Va</t>
  </si>
  <si>
    <t>3Vb</t>
  </si>
  <si>
    <t>5V</t>
  </si>
  <si>
    <t>A</t>
  </si>
  <si>
    <t>B</t>
  </si>
  <si>
    <t>C1</t>
  </si>
  <si>
    <t>C2</t>
  </si>
  <si>
    <t>3b</t>
  </si>
  <si>
    <t>žst.</t>
  </si>
  <si>
    <t>301a</t>
  </si>
  <si>
    <t>délka (m)</t>
  </si>
  <si>
    <t>4a</t>
  </si>
  <si>
    <t>CELKEM</t>
  </si>
  <si>
    <t xml:space="preserve">4a </t>
  </si>
  <si>
    <t>Olomouc</t>
  </si>
  <si>
    <t>Délky   vojenských   vleček   (po kolejích)</t>
  </si>
  <si>
    <t xml:space="preserve">Podbořany </t>
  </si>
  <si>
    <t>ST1</t>
  </si>
  <si>
    <t>Příloha č. 6 ZD</t>
  </si>
  <si>
    <t>Počet listů: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</si>
</sst>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 CE"/>
      <charset val="238"/>
    </font>
    <font>
      <sz val="8"/>
      <name val="Arial CE"/>
      <charset val="238"/>
    </font>
    <font>
      <sz val="10"/>
      <name val="Times New Roman"/>
      <family val="1"/>
      <charset val="238"/>
    </font>
    <font>
      <sz val="9"/>
      <name val="Times New Roman"/>
      <family val="1"/>
      <charset val="238"/>
    </font>
    <font>
      <sz val="7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Arial CE"/>
      <charset val="238"/>
    </font>
    <font>
      <b/>
      <sz val="8"/>
      <name val="Times New Roman"/>
      <family val="1"/>
      <charset val="238"/>
    </font>
    <font>
      <b/>
      <sz val="10"/>
      <name val="Arial CE"/>
      <charset val="238"/>
    </font>
    <font>
      <b/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0"/>
      <color indexed="10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gray0625">
        <bgColor indexed="9"/>
      </patternFill>
    </fill>
    <fill>
      <patternFill patternType="solid">
        <fgColor indexed="65"/>
        <bgColor indexed="64"/>
      </patternFill>
    </fill>
  </fills>
  <borders count="45">
    <border>
      <left/>
      <right/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01">
    <xf numFmtId="0" fontId="0" fillId="0" borderId="0" xfId="0"/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7" fillId="0" borderId="0" xfId="0" applyFont="1" applyBorder="1" applyAlignment="1"/>
    <xf numFmtId="0" fontId="8" fillId="0" borderId="1" xfId="0" applyFont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8" fillId="0" borderId="3" xfId="0" applyFont="1" applyFill="1" applyBorder="1" applyAlignment="1">
      <alignment vertical="center"/>
    </xf>
    <xf numFmtId="0" fontId="8" fillId="0" borderId="4" xfId="0" applyFont="1" applyFill="1" applyBorder="1" applyAlignment="1">
      <alignment vertical="center"/>
    </xf>
    <xf numFmtId="0" fontId="8" fillId="0" borderId="4" xfId="0" applyFont="1" applyBorder="1" applyAlignment="1">
      <alignment vertical="center"/>
    </xf>
    <xf numFmtId="3" fontId="8" fillId="0" borderId="5" xfId="0" applyNumberFormat="1" applyFont="1" applyFill="1" applyBorder="1" applyAlignment="1">
      <alignment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vertical="center"/>
    </xf>
    <xf numFmtId="0" fontId="8" fillId="0" borderId="8" xfId="0" applyFont="1" applyFill="1" applyBorder="1" applyAlignment="1">
      <alignment vertical="center"/>
    </xf>
    <xf numFmtId="3" fontId="8" fillId="0" borderId="9" xfId="0" applyNumberFormat="1" applyFont="1" applyFill="1" applyBorder="1" applyAlignment="1">
      <alignment vertical="center"/>
    </xf>
    <xf numFmtId="0" fontId="8" fillId="0" borderId="10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vertical="center"/>
    </xf>
    <xf numFmtId="0" fontId="8" fillId="0" borderId="12" xfId="0" applyFont="1" applyFill="1" applyBorder="1" applyAlignment="1">
      <alignment vertical="center"/>
    </xf>
    <xf numFmtId="3" fontId="8" fillId="0" borderId="9" xfId="0" applyNumberFormat="1" applyFont="1" applyBorder="1" applyAlignment="1">
      <alignment vertic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9" xfId="0" applyFont="1" applyBorder="1" applyAlignment="1">
      <alignment vertical="center"/>
    </xf>
    <xf numFmtId="0" fontId="8" fillId="0" borderId="12" xfId="0" applyFont="1" applyBorder="1" applyAlignment="1">
      <alignment vertical="center"/>
    </xf>
    <xf numFmtId="3" fontId="10" fillId="0" borderId="13" xfId="0" applyNumberFormat="1" applyFont="1" applyFill="1" applyBorder="1" applyAlignment="1">
      <alignment vertical="center"/>
    </xf>
    <xf numFmtId="3" fontId="10" fillId="0" borderId="14" xfId="0" applyNumberFormat="1" applyFont="1" applyFill="1" applyBorder="1" applyAlignment="1">
      <alignment vertical="center"/>
    </xf>
    <xf numFmtId="3" fontId="10" fillId="0" borderId="14" xfId="0" applyNumberFormat="1" applyFont="1" applyBorder="1" applyAlignment="1">
      <alignment vertical="center"/>
    </xf>
    <xf numFmtId="3" fontId="10" fillId="0" borderId="15" xfId="0" applyNumberFormat="1" applyFont="1" applyBorder="1" applyAlignment="1">
      <alignment vertical="center"/>
    </xf>
    <xf numFmtId="3" fontId="10" fillId="0" borderId="0" xfId="0" applyNumberFormat="1" applyFont="1" applyAlignment="1">
      <alignment vertical="center"/>
    </xf>
    <xf numFmtId="0" fontId="5" fillId="0" borderId="0" xfId="0" applyFont="1" applyAlignment="1">
      <alignment vertical="center" wrapText="1"/>
    </xf>
    <xf numFmtId="0" fontId="5" fillId="0" borderId="0" xfId="0" applyFont="1" applyBorder="1" applyAlignment="1">
      <alignment horizontal="center" wrapText="1"/>
    </xf>
    <xf numFmtId="0" fontId="0" fillId="0" borderId="0" xfId="0" applyBorder="1" applyAlignment="1"/>
    <xf numFmtId="0" fontId="8" fillId="0" borderId="16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18" xfId="0" applyFont="1" applyBorder="1" applyAlignment="1">
      <alignment vertical="center"/>
    </xf>
    <xf numFmtId="3" fontId="2" fillId="0" borderId="0" xfId="0" applyNumberFormat="1" applyFont="1" applyAlignment="1">
      <alignment vertical="center"/>
    </xf>
    <xf numFmtId="0" fontId="10" fillId="0" borderId="0" xfId="0" applyFont="1" applyAlignment="1">
      <alignment vertical="center"/>
    </xf>
    <xf numFmtId="3" fontId="12" fillId="0" borderId="0" xfId="0" applyNumberFormat="1" applyFont="1" applyAlignment="1">
      <alignment vertical="center"/>
    </xf>
    <xf numFmtId="0" fontId="12" fillId="0" borderId="0" xfId="0" applyFont="1" applyAlignment="1">
      <alignment vertical="center"/>
    </xf>
    <xf numFmtId="3" fontId="8" fillId="0" borderId="12" xfId="0" applyNumberFormat="1" applyFont="1" applyFill="1" applyBorder="1" applyAlignment="1">
      <alignment vertical="center"/>
    </xf>
    <xf numFmtId="3" fontId="8" fillId="0" borderId="19" xfId="0" applyNumberFormat="1" applyFont="1" applyBorder="1" applyAlignment="1">
      <alignment vertical="center"/>
    </xf>
    <xf numFmtId="0" fontId="8" fillId="0" borderId="20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19" xfId="0" applyFont="1" applyBorder="1" applyAlignment="1">
      <alignment vertical="center"/>
    </xf>
    <xf numFmtId="0" fontId="8" fillId="0" borderId="22" xfId="0" applyFont="1" applyBorder="1" applyAlignment="1">
      <alignment vertical="center"/>
    </xf>
    <xf numFmtId="3" fontId="11" fillId="2" borderId="23" xfId="0" applyNumberFormat="1" applyFont="1" applyFill="1" applyBorder="1" applyAlignment="1">
      <alignment vertical="center"/>
    </xf>
    <xf numFmtId="0" fontId="8" fillId="3" borderId="16" xfId="0" applyFont="1" applyFill="1" applyBorder="1" applyAlignment="1">
      <alignment horizontal="center" vertical="center"/>
    </xf>
    <xf numFmtId="0" fontId="8" fillId="3" borderId="18" xfId="0" applyFont="1" applyFill="1" applyBorder="1" applyAlignment="1">
      <alignment vertical="center"/>
    </xf>
    <xf numFmtId="0" fontId="8" fillId="3" borderId="1" xfId="0" applyFont="1" applyFill="1" applyBorder="1" applyAlignment="1">
      <alignment horizontal="center" vertical="center"/>
    </xf>
    <xf numFmtId="3" fontId="8" fillId="3" borderId="9" xfId="0" applyNumberFormat="1" applyFont="1" applyFill="1" applyBorder="1" applyAlignment="1">
      <alignment vertical="center"/>
    </xf>
    <xf numFmtId="0" fontId="8" fillId="3" borderId="10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0" fontId="8" fillId="3" borderId="11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vertical="center"/>
    </xf>
    <xf numFmtId="3" fontId="8" fillId="3" borderId="12" xfId="0" applyNumberFormat="1" applyFont="1" applyFill="1" applyBorder="1" applyAlignment="1">
      <alignment vertical="center"/>
    </xf>
    <xf numFmtId="3" fontId="8" fillId="3" borderId="19" xfId="0" applyNumberFormat="1" applyFont="1" applyFill="1" applyBorder="1" applyAlignment="1">
      <alignment vertical="center"/>
    </xf>
    <xf numFmtId="0" fontId="8" fillId="3" borderId="20" xfId="0" applyFont="1" applyFill="1" applyBorder="1" applyAlignment="1">
      <alignment horizontal="center" vertical="center"/>
    </xf>
    <xf numFmtId="0" fontId="8" fillId="3" borderId="21" xfId="0" applyFont="1" applyFill="1" applyBorder="1" applyAlignment="1">
      <alignment horizontal="center" vertical="center"/>
    </xf>
    <xf numFmtId="0" fontId="8" fillId="3" borderId="19" xfId="0" applyFont="1" applyFill="1" applyBorder="1" applyAlignment="1">
      <alignment vertical="center"/>
    </xf>
    <xf numFmtId="3" fontId="8" fillId="3" borderId="22" xfId="0" applyNumberFormat="1" applyFont="1" applyFill="1" applyBorder="1" applyAlignment="1">
      <alignment vertical="center"/>
    </xf>
    <xf numFmtId="0" fontId="8" fillId="0" borderId="24" xfId="0" applyFont="1" applyBorder="1" applyAlignment="1">
      <alignment vertical="center"/>
    </xf>
    <xf numFmtId="3" fontId="8" fillId="0" borderId="25" xfId="0" applyNumberFormat="1" applyFont="1" applyBorder="1" applyAlignment="1">
      <alignment vertical="center"/>
    </xf>
    <xf numFmtId="0" fontId="8" fillId="0" borderId="26" xfId="0" applyFont="1" applyBorder="1" applyAlignment="1">
      <alignment horizontal="center" vertical="center"/>
    </xf>
    <xf numFmtId="0" fontId="8" fillId="0" borderId="27" xfId="0" applyFont="1" applyFill="1" applyBorder="1" applyAlignment="1">
      <alignment horizontal="center" vertical="center"/>
    </xf>
    <xf numFmtId="0" fontId="8" fillId="0" borderId="25" xfId="0" applyFont="1" applyFill="1" applyBorder="1" applyAlignment="1">
      <alignment vertical="center"/>
    </xf>
    <xf numFmtId="0" fontId="8" fillId="0" borderId="27" xfId="0" applyFont="1" applyBorder="1" applyAlignment="1">
      <alignment horizontal="center" vertical="center"/>
    </xf>
    <xf numFmtId="0" fontId="8" fillId="0" borderId="25" xfId="0" applyFont="1" applyBorder="1" applyAlignment="1">
      <alignment vertical="center"/>
    </xf>
    <xf numFmtId="0" fontId="8" fillId="0" borderId="28" xfId="0" applyFont="1" applyBorder="1" applyAlignment="1">
      <alignment vertical="center"/>
    </xf>
    <xf numFmtId="3" fontId="10" fillId="0" borderId="29" xfId="0" applyNumberFormat="1" applyFont="1" applyBorder="1" applyAlignment="1">
      <alignment vertical="center"/>
    </xf>
    <xf numFmtId="0" fontId="4" fillId="3" borderId="30" xfId="0" applyFont="1" applyFill="1" applyBorder="1" applyAlignment="1">
      <alignment horizontal="center" vertical="center"/>
    </xf>
    <xf numFmtId="0" fontId="4" fillId="3" borderId="31" xfId="0" applyFont="1" applyFill="1" applyBorder="1" applyAlignment="1">
      <alignment horizontal="center" vertical="center"/>
    </xf>
    <xf numFmtId="0" fontId="4" fillId="3" borderId="32" xfId="0" applyFont="1" applyFill="1" applyBorder="1" applyAlignment="1">
      <alignment horizontal="center" vertical="center"/>
    </xf>
    <xf numFmtId="0" fontId="4" fillId="3" borderId="33" xfId="0" applyFont="1" applyFill="1" applyBorder="1" applyAlignment="1">
      <alignment horizontal="center" vertical="center"/>
    </xf>
    <xf numFmtId="0" fontId="4" fillId="3" borderId="34" xfId="0" applyFont="1" applyFill="1" applyBorder="1" applyAlignment="1">
      <alignment horizontal="center" vertical="center"/>
    </xf>
    <xf numFmtId="0" fontId="4" fillId="3" borderId="35" xfId="0" applyFont="1" applyFill="1" applyBorder="1" applyAlignment="1">
      <alignment horizontal="center" vertical="center"/>
    </xf>
    <xf numFmtId="0" fontId="4" fillId="3" borderId="36" xfId="0" applyFont="1" applyFill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0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3" fontId="10" fillId="3" borderId="41" xfId="0" applyNumberFormat="1" applyFont="1" applyFill="1" applyBorder="1" applyAlignment="1">
      <alignment vertical="center"/>
    </xf>
    <xf numFmtId="0" fontId="9" fillId="3" borderId="42" xfId="0" applyFont="1" applyFill="1" applyBorder="1" applyAlignment="1">
      <alignment vertical="center"/>
    </xf>
    <xf numFmtId="0" fontId="9" fillId="3" borderId="29" xfId="0" applyFont="1" applyFill="1" applyBorder="1" applyAlignment="1">
      <alignment vertical="center"/>
    </xf>
    <xf numFmtId="3" fontId="10" fillId="0" borderId="41" xfId="0" applyNumberFormat="1" applyFont="1" applyFill="1" applyBorder="1" applyAlignment="1">
      <alignment vertical="center"/>
    </xf>
    <xf numFmtId="0" fontId="10" fillId="0" borderId="29" xfId="0" applyFont="1" applyFill="1" applyBorder="1" applyAlignment="1">
      <alignment vertical="center"/>
    </xf>
    <xf numFmtId="0" fontId="8" fillId="0" borderId="16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18" xfId="0" applyFont="1" applyBorder="1" applyAlignment="1">
      <alignment vertical="center"/>
    </xf>
    <xf numFmtId="0" fontId="9" fillId="0" borderId="24" xfId="0" applyFont="1" applyBorder="1" applyAlignment="1">
      <alignment vertical="center"/>
    </xf>
    <xf numFmtId="0" fontId="8" fillId="3" borderId="16" xfId="0" applyFont="1" applyFill="1" applyBorder="1" applyAlignment="1">
      <alignment horizontal="center" vertical="center"/>
    </xf>
    <xf numFmtId="0" fontId="8" fillId="3" borderId="43" xfId="0" applyFont="1" applyFill="1" applyBorder="1" applyAlignment="1">
      <alignment horizontal="center" vertical="center"/>
    </xf>
    <xf numFmtId="0" fontId="8" fillId="3" borderId="17" xfId="0" applyFont="1" applyFill="1" applyBorder="1" applyAlignment="1">
      <alignment horizontal="center" vertical="center"/>
    </xf>
    <xf numFmtId="0" fontId="8" fillId="3" borderId="18" xfId="0" applyFont="1" applyFill="1" applyBorder="1" applyAlignment="1">
      <alignment vertical="center"/>
    </xf>
    <xf numFmtId="0" fontId="9" fillId="3" borderId="44" xfId="0" applyFont="1" applyFill="1" applyBorder="1" applyAlignment="1">
      <alignment vertical="center"/>
    </xf>
    <xf numFmtId="0" fontId="9" fillId="3" borderId="24" xfId="0" applyFont="1" applyFill="1" applyBorder="1" applyAlignment="1">
      <alignment vertic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43"/>
  <sheetViews>
    <sheetView tabSelected="1" zoomScale="120" workbookViewId="0">
      <selection activeCell="V18" sqref="V18"/>
    </sheetView>
  </sheetViews>
  <sheetFormatPr defaultRowHeight="12.75" x14ac:dyDescent="0.2"/>
  <cols>
    <col min="1" max="1" width="3.85546875" style="1" customWidth="1"/>
    <col min="2" max="2" width="16.140625" style="1" bestFit="1" customWidth="1"/>
    <col min="3" max="3" width="3.85546875" style="1" customWidth="1"/>
    <col min="4" max="4" width="6.140625" style="1" customWidth="1"/>
    <col min="5" max="5" width="3.85546875" style="1" customWidth="1"/>
    <col min="6" max="6" width="6.140625" style="1" customWidth="1"/>
    <col min="7" max="7" width="3.85546875" style="1" customWidth="1"/>
    <col min="8" max="8" width="6.140625" style="1" customWidth="1"/>
    <col min="9" max="9" width="3.85546875" style="1" customWidth="1"/>
    <col min="10" max="10" width="6.140625" style="1" customWidth="1"/>
    <col min="11" max="11" width="3.85546875" style="1" customWidth="1"/>
    <col min="12" max="12" width="6.140625" style="1" customWidth="1"/>
    <col min="13" max="13" width="3.85546875" style="1" customWidth="1"/>
    <col min="14" max="14" width="6.140625" style="1" customWidth="1"/>
    <col min="15" max="15" width="3.85546875" style="1" customWidth="1"/>
    <col min="16" max="16" width="6.140625" style="1" customWidth="1"/>
    <col min="17" max="17" width="3.85546875" style="1" customWidth="1"/>
    <col min="18" max="18" width="6.140625" style="1" customWidth="1"/>
    <col min="19" max="19" width="3.85546875" style="1" customWidth="1"/>
    <col min="20" max="20" width="6.140625" style="1" customWidth="1"/>
    <col min="21" max="21" width="3.85546875" style="1" customWidth="1"/>
    <col min="22" max="22" width="6.140625" style="1" customWidth="1"/>
    <col min="23" max="23" width="3.85546875" style="1" customWidth="1"/>
    <col min="24" max="24" width="6.140625" style="1" customWidth="1"/>
    <col min="25" max="25" width="8.7109375" style="1" customWidth="1"/>
    <col min="26" max="26" width="13.28515625" style="1" customWidth="1"/>
    <col min="27" max="16384" width="9.140625" style="1"/>
  </cols>
  <sheetData>
    <row r="1" spans="1:26" ht="15.75" customHeight="1" x14ac:dyDescent="0.25">
      <c r="A1" s="32"/>
      <c r="B1" s="33"/>
      <c r="C1" s="33"/>
      <c r="D1" s="33"/>
      <c r="E1" s="33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31"/>
      <c r="U1" s="31"/>
      <c r="V1" s="31"/>
      <c r="W1" s="31"/>
      <c r="X1" s="31"/>
      <c r="Y1" s="31"/>
    </row>
    <row r="2" spans="1:26" ht="15.75" x14ac:dyDescent="0.2">
      <c r="A2" s="33"/>
      <c r="B2" s="33"/>
      <c r="C2" s="33"/>
      <c r="D2" s="33"/>
      <c r="E2" s="33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31"/>
      <c r="U2" s="31"/>
      <c r="V2" s="31"/>
      <c r="W2" s="31"/>
      <c r="X2" s="31"/>
      <c r="Y2" s="31"/>
    </row>
    <row r="3" spans="1:26" ht="15.75" x14ac:dyDescent="0.2">
      <c r="A3" s="3"/>
      <c r="B3" s="3"/>
      <c r="C3" s="3"/>
      <c r="D3" s="3"/>
      <c r="E3" s="3"/>
      <c r="F3" s="7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31"/>
      <c r="U3" s="31"/>
      <c r="V3" s="31"/>
      <c r="W3" s="31"/>
      <c r="X3" s="31"/>
      <c r="Y3" s="31"/>
      <c r="Z3" s="1" t="s">
        <v>50</v>
      </c>
    </row>
    <row r="4" spans="1:26" ht="15.75" x14ac:dyDescent="0.2">
      <c r="A4" s="7"/>
      <c r="B4" s="7"/>
      <c r="C4" s="7"/>
      <c r="D4" s="7"/>
      <c r="E4" s="7"/>
      <c r="F4" s="7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1" t="s">
        <v>51</v>
      </c>
    </row>
    <row r="5" spans="1:26" ht="15.75" x14ac:dyDescent="0.2">
      <c r="A5" s="85" t="s">
        <v>47</v>
      </c>
      <c r="B5" s="85"/>
      <c r="C5" s="85"/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  <c r="O5" s="85"/>
      <c r="P5" s="85"/>
      <c r="Q5" s="85"/>
      <c r="R5" s="85"/>
      <c r="S5" s="85"/>
      <c r="T5" s="85"/>
      <c r="U5" s="85"/>
      <c r="V5" s="85"/>
      <c r="W5" s="85"/>
      <c r="X5" s="85"/>
      <c r="Y5" s="85"/>
    </row>
    <row r="6" spans="1:26" ht="9" customHeight="1" thickBot="1" x14ac:dyDescent="0.25"/>
    <row r="7" spans="1:26" ht="15.95" customHeight="1" thickTop="1" x14ac:dyDescent="0.2">
      <c r="A7" s="81" t="s">
        <v>0</v>
      </c>
      <c r="B7" s="82"/>
      <c r="C7" s="81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4"/>
    </row>
    <row r="8" spans="1:26" ht="15.95" customHeight="1" thickBot="1" x14ac:dyDescent="0.25">
      <c r="A8" s="71" t="s">
        <v>1</v>
      </c>
      <c r="B8" s="72" t="s">
        <v>2</v>
      </c>
      <c r="C8" s="71" t="s">
        <v>1</v>
      </c>
      <c r="D8" s="73" t="s">
        <v>42</v>
      </c>
      <c r="E8" s="74" t="s">
        <v>1</v>
      </c>
      <c r="F8" s="72" t="s">
        <v>42</v>
      </c>
      <c r="G8" s="75" t="s">
        <v>1</v>
      </c>
      <c r="H8" s="73" t="s">
        <v>42</v>
      </c>
      <c r="I8" s="74" t="s">
        <v>1</v>
      </c>
      <c r="J8" s="72" t="s">
        <v>42</v>
      </c>
      <c r="K8" s="75" t="s">
        <v>1</v>
      </c>
      <c r="L8" s="73" t="s">
        <v>42</v>
      </c>
      <c r="M8" s="74" t="s">
        <v>1</v>
      </c>
      <c r="N8" s="72" t="s">
        <v>42</v>
      </c>
      <c r="O8" s="75" t="s">
        <v>1</v>
      </c>
      <c r="P8" s="73" t="s">
        <v>42</v>
      </c>
      <c r="Q8" s="74" t="s">
        <v>1</v>
      </c>
      <c r="R8" s="72" t="s">
        <v>42</v>
      </c>
      <c r="S8" s="75" t="s">
        <v>1</v>
      </c>
      <c r="T8" s="73" t="s">
        <v>42</v>
      </c>
      <c r="U8" s="74" t="s">
        <v>1</v>
      </c>
      <c r="V8" s="72" t="s">
        <v>42</v>
      </c>
      <c r="W8" s="75" t="s">
        <v>1</v>
      </c>
      <c r="X8" s="76" t="s">
        <v>42</v>
      </c>
      <c r="Y8" s="77" t="s">
        <v>15</v>
      </c>
    </row>
    <row r="9" spans="1:26" ht="15.95" customHeight="1" thickTop="1" x14ac:dyDescent="0.2">
      <c r="A9" s="5">
        <v>1</v>
      </c>
      <c r="B9" s="8" t="s">
        <v>48</v>
      </c>
      <c r="C9" s="5">
        <v>1</v>
      </c>
      <c r="D9" s="11">
        <v>757</v>
      </c>
      <c r="E9" s="12">
        <v>2</v>
      </c>
      <c r="F9" s="8">
        <v>405</v>
      </c>
      <c r="G9" s="13">
        <v>4</v>
      </c>
      <c r="H9" s="14">
        <v>348</v>
      </c>
      <c r="I9" s="12">
        <v>6</v>
      </c>
      <c r="J9" s="8">
        <v>107</v>
      </c>
      <c r="K9" s="13"/>
      <c r="L9" s="14"/>
      <c r="M9" s="12"/>
      <c r="N9" s="8"/>
      <c r="O9" s="13"/>
      <c r="P9" s="14"/>
      <c r="Q9" s="12"/>
      <c r="R9" s="8"/>
      <c r="S9" s="13"/>
      <c r="T9" s="14"/>
      <c r="U9" s="12"/>
      <c r="V9" s="8"/>
      <c r="W9" s="13"/>
      <c r="X9" s="15"/>
      <c r="Y9" s="26">
        <f>D9+F9+H9+J9+L9+N9+P9+R9+T9+V9+X9</f>
        <v>1617</v>
      </c>
    </row>
    <row r="10" spans="1:26" ht="15.95" customHeight="1" x14ac:dyDescent="0.2">
      <c r="A10" s="6">
        <v>3</v>
      </c>
      <c r="B10" s="9" t="s">
        <v>3</v>
      </c>
      <c r="C10" s="6">
        <v>101</v>
      </c>
      <c r="D10" s="16">
        <v>1246</v>
      </c>
      <c r="E10" s="17">
        <v>102</v>
      </c>
      <c r="F10" s="9">
        <v>846</v>
      </c>
      <c r="G10" s="18">
        <v>103</v>
      </c>
      <c r="H10" s="19">
        <v>310</v>
      </c>
      <c r="I10" s="17">
        <v>105</v>
      </c>
      <c r="J10" s="9">
        <v>310</v>
      </c>
      <c r="K10" s="18"/>
      <c r="L10" s="19"/>
      <c r="M10" s="17"/>
      <c r="N10" s="9"/>
      <c r="O10" s="18"/>
      <c r="P10" s="19"/>
      <c r="Q10" s="17"/>
      <c r="R10" s="9"/>
      <c r="S10" s="18"/>
      <c r="T10" s="19"/>
      <c r="U10" s="17"/>
      <c r="V10" s="9"/>
      <c r="W10" s="18"/>
      <c r="X10" s="20"/>
      <c r="Y10" s="27">
        <f>D10+F10+H10+J10+L10+N10+P10+R10+T10+V10+X10</f>
        <v>2712</v>
      </c>
    </row>
    <row r="11" spans="1:26" ht="15.95" customHeight="1" x14ac:dyDescent="0.2">
      <c r="A11" s="6">
        <v>5</v>
      </c>
      <c r="B11" s="9" t="s">
        <v>4</v>
      </c>
      <c r="C11" s="6">
        <v>1</v>
      </c>
      <c r="D11" s="16">
        <v>5001</v>
      </c>
      <c r="E11" s="17">
        <v>2</v>
      </c>
      <c r="F11" s="9">
        <v>231</v>
      </c>
      <c r="G11" s="18">
        <v>3</v>
      </c>
      <c r="H11" s="19">
        <v>231</v>
      </c>
      <c r="I11" s="17" t="s">
        <v>18</v>
      </c>
      <c r="J11" s="9">
        <v>466</v>
      </c>
      <c r="K11" s="18" t="s">
        <v>16</v>
      </c>
      <c r="L11" s="19">
        <v>280</v>
      </c>
      <c r="M11" s="17" t="s">
        <v>17</v>
      </c>
      <c r="N11" s="9">
        <v>321</v>
      </c>
      <c r="O11" s="18" t="s">
        <v>19</v>
      </c>
      <c r="P11" s="19">
        <v>59</v>
      </c>
      <c r="Q11" s="17"/>
      <c r="R11" s="9"/>
      <c r="S11" s="18"/>
      <c r="T11" s="19"/>
      <c r="U11" s="17"/>
      <c r="V11" s="9"/>
      <c r="W11" s="18"/>
      <c r="X11" s="20"/>
      <c r="Y11" s="27">
        <f>D11+F11+H11+J11+L11+N11+P11+R11+T11+V11+X11</f>
        <v>6589</v>
      </c>
    </row>
    <row r="12" spans="1:26" ht="15.95" customHeight="1" x14ac:dyDescent="0.2">
      <c r="A12" s="4">
        <v>6</v>
      </c>
      <c r="B12" s="10" t="s">
        <v>5</v>
      </c>
      <c r="C12" s="4">
        <v>1</v>
      </c>
      <c r="D12" s="21">
        <v>1925</v>
      </c>
      <c r="E12" s="22" t="s">
        <v>18</v>
      </c>
      <c r="F12" s="10">
        <v>58</v>
      </c>
      <c r="G12" s="23">
        <v>2</v>
      </c>
      <c r="H12" s="24">
        <v>447</v>
      </c>
      <c r="I12" s="22">
        <v>3</v>
      </c>
      <c r="J12" s="10">
        <v>210</v>
      </c>
      <c r="K12" s="23"/>
      <c r="L12" s="24"/>
      <c r="M12" s="22"/>
      <c r="N12" s="10"/>
      <c r="O12" s="23"/>
      <c r="P12" s="24"/>
      <c r="Q12" s="22"/>
      <c r="R12" s="10"/>
      <c r="S12" s="23"/>
      <c r="T12" s="24"/>
      <c r="U12" s="22"/>
      <c r="V12" s="10"/>
      <c r="W12" s="23"/>
      <c r="X12" s="25"/>
      <c r="Y12" s="28">
        <f>D12+F12+H12+J12+L12+N12+P12+R12+T12+V12+X12</f>
        <v>2640</v>
      </c>
    </row>
    <row r="13" spans="1:26" ht="15.95" customHeight="1" x14ac:dyDescent="0.2">
      <c r="A13" s="91">
        <v>8</v>
      </c>
      <c r="B13" s="93" t="s">
        <v>6</v>
      </c>
      <c r="C13" s="6">
        <v>101</v>
      </c>
      <c r="D13" s="16">
        <v>379</v>
      </c>
      <c r="E13" s="17" t="s">
        <v>20</v>
      </c>
      <c r="F13" s="9">
        <v>63</v>
      </c>
      <c r="G13" s="18" t="s">
        <v>21</v>
      </c>
      <c r="H13" s="19">
        <v>77</v>
      </c>
      <c r="I13" s="17" t="s">
        <v>22</v>
      </c>
      <c r="J13" s="9">
        <v>205</v>
      </c>
      <c r="K13" s="18" t="s">
        <v>23</v>
      </c>
      <c r="L13" s="19">
        <v>84</v>
      </c>
      <c r="M13" s="17">
        <v>103</v>
      </c>
      <c r="N13" s="9">
        <v>208</v>
      </c>
      <c r="O13" s="18" t="s">
        <v>24</v>
      </c>
      <c r="P13" s="19">
        <v>135</v>
      </c>
      <c r="Q13" s="17" t="s">
        <v>25</v>
      </c>
      <c r="R13" s="9">
        <v>84</v>
      </c>
      <c r="S13" s="18">
        <v>105</v>
      </c>
      <c r="T13" s="19">
        <v>244</v>
      </c>
      <c r="U13" s="17"/>
      <c r="V13" s="9"/>
      <c r="W13" s="18" t="s">
        <v>30</v>
      </c>
      <c r="X13" s="41">
        <f>D13+F13+H13+J13+L13+N13+P13+R13+T13</f>
        <v>1479</v>
      </c>
      <c r="Y13" s="89">
        <f>X13+X14</f>
        <v>9695</v>
      </c>
      <c r="Z13" s="38"/>
    </row>
    <row r="14" spans="1:26" ht="15.95" customHeight="1" x14ac:dyDescent="0.2">
      <c r="A14" s="92"/>
      <c r="B14" s="94"/>
      <c r="C14" s="6" t="s">
        <v>26</v>
      </c>
      <c r="D14" s="16">
        <v>6871</v>
      </c>
      <c r="E14" s="17">
        <v>1</v>
      </c>
      <c r="F14" s="9">
        <v>238</v>
      </c>
      <c r="G14" s="18" t="s">
        <v>18</v>
      </c>
      <c r="H14" s="19">
        <v>68</v>
      </c>
      <c r="I14" s="17" t="s">
        <v>27</v>
      </c>
      <c r="J14" s="9">
        <v>142</v>
      </c>
      <c r="K14" s="18" t="s">
        <v>28</v>
      </c>
      <c r="L14" s="19">
        <v>238</v>
      </c>
      <c r="M14" s="17">
        <v>2</v>
      </c>
      <c r="N14" s="9">
        <v>121</v>
      </c>
      <c r="O14" s="18" t="s">
        <v>29</v>
      </c>
      <c r="P14" s="19">
        <v>80</v>
      </c>
      <c r="Q14" s="17" t="s">
        <v>16</v>
      </c>
      <c r="R14" s="9">
        <v>142</v>
      </c>
      <c r="S14" s="18">
        <v>3</v>
      </c>
      <c r="T14" s="19">
        <v>232</v>
      </c>
      <c r="U14" s="17" t="s">
        <v>17</v>
      </c>
      <c r="V14" s="9">
        <v>84</v>
      </c>
      <c r="W14" s="18" t="s">
        <v>31</v>
      </c>
      <c r="X14" s="41">
        <f>D14+F14+H14+J14+L14+N14+P14+R14+T14+V14</f>
        <v>8216</v>
      </c>
      <c r="Y14" s="90"/>
    </row>
    <row r="15" spans="1:26" ht="15.95" customHeight="1" x14ac:dyDescent="0.2">
      <c r="A15" s="4">
        <v>10</v>
      </c>
      <c r="B15" s="10" t="s">
        <v>7</v>
      </c>
      <c r="C15" s="4">
        <v>1</v>
      </c>
      <c r="D15" s="21">
        <v>4374</v>
      </c>
      <c r="E15" s="22" t="s">
        <v>18</v>
      </c>
      <c r="F15" s="10">
        <v>96</v>
      </c>
      <c r="G15" s="23" t="s">
        <v>27</v>
      </c>
      <c r="H15" s="24">
        <v>224</v>
      </c>
      <c r="I15" s="22" t="s">
        <v>28</v>
      </c>
      <c r="J15" s="10">
        <v>115</v>
      </c>
      <c r="K15" s="23">
        <v>2</v>
      </c>
      <c r="L15" s="24">
        <v>422</v>
      </c>
      <c r="M15" s="17">
        <v>3</v>
      </c>
      <c r="N15" s="9">
        <v>216</v>
      </c>
      <c r="O15" s="23">
        <v>4</v>
      </c>
      <c r="P15" s="24">
        <v>746</v>
      </c>
      <c r="Q15" s="22">
        <v>6</v>
      </c>
      <c r="R15" s="10">
        <v>261</v>
      </c>
      <c r="S15" s="23"/>
      <c r="T15" s="24"/>
      <c r="U15" s="22"/>
      <c r="V15" s="10"/>
      <c r="W15" s="23"/>
      <c r="X15" s="25"/>
      <c r="Y15" s="28">
        <f t="shared" ref="Y15:Y20" si="0">D15+F15+H15+J15+L15+N15+P15+R15+T15+V15+X15</f>
        <v>6454</v>
      </c>
      <c r="Z15" s="37"/>
    </row>
    <row r="16" spans="1:26" ht="15.95" customHeight="1" x14ac:dyDescent="0.2">
      <c r="A16" s="6">
        <v>18</v>
      </c>
      <c r="B16" s="9" t="s">
        <v>8</v>
      </c>
      <c r="C16" s="6">
        <v>1</v>
      </c>
      <c r="D16" s="16">
        <v>845</v>
      </c>
      <c r="E16" s="17">
        <v>2</v>
      </c>
      <c r="F16" s="9">
        <v>287</v>
      </c>
      <c r="G16" s="18" t="s">
        <v>29</v>
      </c>
      <c r="H16" s="19">
        <v>98</v>
      </c>
      <c r="I16" s="17">
        <v>3</v>
      </c>
      <c r="J16" s="9">
        <v>482</v>
      </c>
      <c r="K16" s="18">
        <v>4</v>
      </c>
      <c r="L16" s="19">
        <v>195</v>
      </c>
      <c r="M16" s="17" t="s">
        <v>45</v>
      </c>
      <c r="N16" s="9">
        <v>156</v>
      </c>
      <c r="O16" s="18"/>
      <c r="P16" s="19"/>
      <c r="Q16" s="17"/>
      <c r="R16" s="9"/>
      <c r="S16" s="18"/>
      <c r="T16" s="19"/>
      <c r="U16" s="17"/>
      <c r="V16" s="9"/>
      <c r="W16" s="18"/>
      <c r="X16" s="20"/>
      <c r="Y16" s="28">
        <f t="shared" si="0"/>
        <v>2063</v>
      </c>
    </row>
    <row r="17" spans="1:26" ht="15.95" customHeight="1" x14ac:dyDescent="0.2">
      <c r="A17" s="4">
        <v>21</v>
      </c>
      <c r="B17" s="10" t="s">
        <v>9</v>
      </c>
      <c r="C17" s="4">
        <v>1</v>
      </c>
      <c r="D17" s="21">
        <v>329</v>
      </c>
      <c r="E17" s="22" t="s">
        <v>32</v>
      </c>
      <c r="F17" s="10">
        <v>63</v>
      </c>
      <c r="G17" s="23" t="s">
        <v>33</v>
      </c>
      <c r="H17" s="24">
        <v>69</v>
      </c>
      <c r="I17" s="22" t="s">
        <v>34</v>
      </c>
      <c r="J17" s="10">
        <v>235</v>
      </c>
      <c r="K17" s="23"/>
      <c r="L17" s="24"/>
      <c r="M17" s="22"/>
      <c r="N17" s="10"/>
      <c r="O17" s="23"/>
      <c r="P17" s="24"/>
      <c r="Q17" s="22"/>
      <c r="R17" s="10"/>
      <c r="S17" s="23"/>
      <c r="T17" s="24"/>
      <c r="U17" s="22"/>
      <c r="V17" s="10"/>
      <c r="W17" s="23"/>
      <c r="X17" s="25"/>
      <c r="Y17" s="28">
        <f t="shared" si="0"/>
        <v>696</v>
      </c>
    </row>
    <row r="18" spans="1:26" ht="15.95" customHeight="1" x14ac:dyDescent="0.2">
      <c r="A18" s="4">
        <v>23</v>
      </c>
      <c r="B18" s="10" t="s">
        <v>10</v>
      </c>
      <c r="C18" s="4" t="s">
        <v>35</v>
      </c>
      <c r="D18" s="21">
        <v>699</v>
      </c>
      <c r="E18" s="22" t="s">
        <v>36</v>
      </c>
      <c r="F18" s="10">
        <v>83</v>
      </c>
      <c r="G18" s="23" t="s">
        <v>37</v>
      </c>
      <c r="H18" s="24">
        <v>245</v>
      </c>
      <c r="I18" s="22" t="s">
        <v>38</v>
      </c>
      <c r="J18" s="10">
        <v>206</v>
      </c>
      <c r="K18" s="23"/>
      <c r="L18" s="24"/>
      <c r="M18" s="22"/>
      <c r="N18" s="10"/>
      <c r="O18" s="23"/>
      <c r="P18" s="24"/>
      <c r="Q18" s="22"/>
      <c r="R18" s="10"/>
      <c r="S18" s="23"/>
      <c r="T18" s="24"/>
      <c r="U18" s="22"/>
      <c r="V18" s="10"/>
      <c r="W18" s="23"/>
      <c r="X18" s="25"/>
      <c r="Y18" s="28">
        <f t="shared" si="0"/>
        <v>1233</v>
      </c>
    </row>
    <row r="19" spans="1:26" ht="15.95" customHeight="1" x14ac:dyDescent="0.2">
      <c r="A19" s="4">
        <v>24</v>
      </c>
      <c r="B19" s="10" t="s">
        <v>46</v>
      </c>
      <c r="C19" s="4">
        <v>1</v>
      </c>
      <c r="D19" s="21">
        <v>669</v>
      </c>
      <c r="E19" s="22">
        <v>2</v>
      </c>
      <c r="F19" s="10">
        <v>500</v>
      </c>
      <c r="G19" s="23" t="s">
        <v>29</v>
      </c>
      <c r="H19" s="24">
        <v>112</v>
      </c>
      <c r="I19" s="22">
        <v>4</v>
      </c>
      <c r="J19" s="10">
        <v>393</v>
      </c>
      <c r="K19" s="23" t="s">
        <v>43</v>
      </c>
      <c r="L19" s="24">
        <v>86</v>
      </c>
      <c r="M19" s="22" t="s">
        <v>49</v>
      </c>
      <c r="N19" s="10">
        <v>1530</v>
      </c>
      <c r="O19" s="23"/>
      <c r="P19" s="24"/>
      <c r="Q19" s="22"/>
      <c r="R19" s="10"/>
      <c r="S19" s="23"/>
      <c r="T19" s="24"/>
      <c r="U19" s="22"/>
      <c r="V19" s="10"/>
      <c r="W19" s="23"/>
      <c r="X19" s="25"/>
      <c r="Y19" s="28">
        <f t="shared" si="0"/>
        <v>3290</v>
      </c>
    </row>
    <row r="20" spans="1:26" ht="15.95" customHeight="1" x14ac:dyDescent="0.2">
      <c r="A20" s="35">
        <v>27</v>
      </c>
      <c r="B20" s="62" t="s">
        <v>11</v>
      </c>
      <c r="C20" s="35">
        <v>1</v>
      </c>
      <c r="D20" s="63">
        <v>969</v>
      </c>
      <c r="E20" s="64">
        <v>2</v>
      </c>
      <c r="F20" s="62">
        <v>303</v>
      </c>
      <c r="G20" s="65">
        <v>3</v>
      </c>
      <c r="H20" s="66">
        <v>51</v>
      </c>
      <c r="I20" s="64"/>
      <c r="J20" s="62"/>
      <c r="K20" s="67"/>
      <c r="L20" s="68"/>
      <c r="M20" s="64"/>
      <c r="N20" s="62"/>
      <c r="O20" s="67"/>
      <c r="P20" s="68"/>
      <c r="Q20" s="64"/>
      <c r="R20" s="62"/>
      <c r="S20" s="67"/>
      <c r="T20" s="68"/>
      <c r="U20" s="64"/>
      <c r="V20" s="62"/>
      <c r="W20" s="67"/>
      <c r="X20" s="69"/>
      <c r="Y20" s="70">
        <f t="shared" si="0"/>
        <v>1323</v>
      </c>
    </row>
    <row r="21" spans="1:26" ht="15.95" customHeight="1" x14ac:dyDescent="0.2">
      <c r="A21" s="95">
        <v>28</v>
      </c>
      <c r="B21" s="98" t="s">
        <v>12</v>
      </c>
      <c r="C21" s="50">
        <v>1</v>
      </c>
      <c r="D21" s="51">
        <v>3141</v>
      </c>
      <c r="E21" s="52" t="s">
        <v>18</v>
      </c>
      <c r="F21" s="53">
        <v>135</v>
      </c>
      <c r="G21" s="54"/>
      <c r="H21" s="55"/>
      <c r="I21" s="52"/>
      <c r="J21" s="53"/>
      <c r="K21" s="54"/>
      <c r="L21" s="55"/>
      <c r="M21" s="52"/>
      <c r="N21" s="53"/>
      <c r="O21" s="54"/>
      <c r="P21" s="55"/>
      <c r="Q21" s="52"/>
      <c r="R21" s="53"/>
      <c r="S21" s="54"/>
      <c r="T21" s="55"/>
      <c r="U21" s="52"/>
      <c r="V21" s="53"/>
      <c r="W21" s="54" t="s">
        <v>40</v>
      </c>
      <c r="X21" s="56">
        <f>D21+F21</f>
        <v>3276</v>
      </c>
      <c r="Y21" s="86">
        <f>X21+X22+X23+X24+X25+X26+X27</f>
        <v>15114</v>
      </c>
    </row>
    <row r="22" spans="1:26" ht="15.95" customHeight="1" x14ac:dyDescent="0.2">
      <c r="A22" s="96"/>
      <c r="B22" s="99"/>
      <c r="C22" s="50" t="s">
        <v>27</v>
      </c>
      <c r="D22" s="51">
        <v>88</v>
      </c>
      <c r="E22" s="52" t="s">
        <v>28</v>
      </c>
      <c r="F22" s="53">
        <v>201</v>
      </c>
      <c r="G22" s="54">
        <v>2</v>
      </c>
      <c r="H22" s="55">
        <v>407</v>
      </c>
      <c r="I22" s="52" t="s">
        <v>29</v>
      </c>
      <c r="J22" s="53">
        <v>165</v>
      </c>
      <c r="K22" s="54">
        <v>3</v>
      </c>
      <c r="L22" s="55">
        <v>445</v>
      </c>
      <c r="M22" s="52" t="s">
        <v>17</v>
      </c>
      <c r="N22" s="53">
        <v>97</v>
      </c>
      <c r="O22" s="54" t="s">
        <v>39</v>
      </c>
      <c r="P22" s="55">
        <v>227</v>
      </c>
      <c r="Q22" s="52">
        <v>4</v>
      </c>
      <c r="R22" s="53">
        <v>368</v>
      </c>
      <c r="S22" s="54">
        <v>6</v>
      </c>
      <c r="T22" s="55">
        <v>279</v>
      </c>
      <c r="U22" s="52"/>
      <c r="V22" s="53"/>
      <c r="W22" s="54" t="s">
        <v>30</v>
      </c>
      <c r="X22" s="56">
        <f>D22+F22+H22+J22+L22+N22+P22+R22+T22</f>
        <v>2277</v>
      </c>
      <c r="Y22" s="87"/>
    </row>
    <row r="23" spans="1:26" ht="15.95" customHeight="1" x14ac:dyDescent="0.2">
      <c r="A23" s="96"/>
      <c r="B23" s="99"/>
      <c r="C23" s="50">
        <v>110</v>
      </c>
      <c r="D23" s="51">
        <v>717</v>
      </c>
      <c r="E23" s="52">
        <v>120</v>
      </c>
      <c r="F23" s="53">
        <v>757</v>
      </c>
      <c r="G23" s="54">
        <v>121</v>
      </c>
      <c r="H23" s="55">
        <v>147</v>
      </c>
      <c r="I23" s="52"/>
      <c r="J23" s="53"/>
      <c r="K23" s="54"/>
      <c r="L23" s="55"/>
      <c r="M23" s="52"/>
      <c r="N23" s="53"/>
      <c r="O23" s="54"/>
      <c r="P23" s="55"/>
      <c r="Q23" s="52"/>
      <c r="R23" s="53"/>
      <c r="S23" s="54"/>
      <c r="T23" s="55"/>
      <c r="U23" s="52"/>
      <c r="V23" s="53"/>
      <c r="W23" s="54"/>
      <c r="X23" s="56">
        <f>D23+F23+H23</f>
        <v>1621</v>
      </c>
      <c r="Y23" s="87"/>
    </row>
    <row r="24" spans="1:26" ht="15.95" customHeight="1" x14ac:dyDescent="0.2">
      <c r="A24" s="96"/>
      <c r="B24" s="99"/>
      <c r="C24" s="50">
        <v>210</v>
      </c>
      <c r="D24" s="51">
        <v>675</v>
      </c>
      <c r="E24" s="52">
        <v>212</v>
      </c>
      <c r="F24" s="53">
        <v>97</v>
      </c>
      <c r="G24" s="54">
        <v>230</v>
      </c>
      <c r="H24" s="55">
        <v>568</v>
      </c>
      <c r="I24" s="52">
        <v>231</v>
      </c>
      <c r="J24" s="53">
        <v>440</v>
      </c>
      <c r="K24" s="54"/>
      <c r="L24" s="55"/>
      <c r="M24" s="52"/>
      <c r="N24" s="53"/>
      <c r="O24" s="54"/>
      <c r="P24" s="55"/>
      <c r="Q24" s="52"/>
      <c r="R24" s="53"/>
      <c r="S24" s="54"/>
      <c r="T24" s="55"/>
      <c r="U24" s="52"/>
      <c r="V24" s="53"/>
      <c r="W24" s="54"/>
      <c r="X24" s="56">
        <f>D24+F24+H24+J24</f>
        <v>1780</v>
      </c>
      <c r="Y24" s="87"/>
    </row>
    <row r="25" spans="1:26" ht="15.95" customHeight="1" x14ac:dyDescent="0.2">
      <c r="A25" s="96"/>
      <c r="B25" s="99"/>
      <c r="C25" s="50">
        <v>300</v>
      </c>
      <c r="D25" s="51">
        <v>1041</v>
      </c>
      <c r="E25" s="52">
        <v>301</v>
      </c>
      <c r="F25" s="53">
        <v>168</v>
      </c>
      <c r="G25" s="54" t="s">
        <v>41</v>
      </c>
      <c r="H25" s="55">
        <v>140</v>
      </c>
      <c r="I25" s="52"/>
      <c r="J25" s="53"/>
      <c r="K25" s="54"/>
      <c r="L25" s="55"/>
      <c r="M25" s="52"/>
      <c r="N25" s="53"/>
      <c r="O25" s="54"/>
      <c r="P25" s="55"/>
      <c r="Q25" s="52"/>
      <c r="R25" s="53"/>
      <c r="S25" s="54"/>
      <c r="T25" s="55"/>
      <c r="U25" s="52"/>
      <c r="V25" s="53"/>
      <c r="W25" s="54"/>
      <c r="X25" s="56">
        <f>D25+F25+H25</f>
        <v>1349</v>
      </c>
      <c r="Y25" s="87"/>
      <c r="Z25" s="38"/>
    </row>
    <row r="26" spans="1:26" ht="15.95" customHeight="1" x14ac:dyDescent="0.2">
      <c r="A26" s="96"/>
      <c r="B26" s="99"/>
      <c r="C26" s="50">
        <v>310</v>
      </c>
      <c r="D26" s="51">
        <v>2011</v>
      </c>
      <c r="E26" s="52">
        <v>311</v>
      </c>
      <c r="F26" s="53">
        <v>105</v>
      </c>
      <c r="G26" s="54">
        <v>313</v>
      </c>
      <c r="H26" s="55">
        <v>113</v>
      </c>
      <c r="I26" s="52">
        <v>314</v>
      </c>
      <c r="J26" s="53">
        <v>107</v>
      </c>
      <c r="K26" s="54">
        <v>315</v>
      </c>
      <c r="L26" s="55">
        <v>107</v>
      </c>
      <c r="M26" s="52">
        <v>316</v>
      </c>
      <c r="N26" s="53">
        <v>109</v>
      </c>
      <c r="O26" s="54">
        <v>317</v>
      </c>
      <c r="P26" s="55">
        <v>103</v>
      </c>
      <c r="Q26" s="52"/>
      <c r="R26" s="53"/>
      <c r="S26" s="54"/>
      <c r="T26" s="55"/>
      <c r="U26" s="52"/>
      <c r="V26" s="53"/>
      <c r="W26" s="54"/>
      <c r="X26" s="56">
        <f>D26+F26+H26+J26+L26+N26+P26</f>
        <v>2655</v>
      </c>
      <c r="Y26" s="87"/>
    </row>
    <row r="27" spans="1:26" ht="15.95" customHeight="1" x14ac:dyDescent="0.2">
      <c r="A27" s="97"/>
      <c r="B27" s="100"/>
      <c r="C27" s="48">
        <v>320</v>
      </c>
      <c r="D27" s="57">
        <v>1520</v>
      </c>
      <c r="E27" s="58">
        <v>312</v>
      </c>
      <c r="F27" s="49">
        <v>103</v>
      </c>
      <c r="G27" s="59">
        <v>321</v>
      </c>
      <c r="H27" s="60">
        <v>106</v>
      </c>
      <c r="I27" s="58">
        <v>322</v>
      </c>
      <c r="J27" s="49">
        <v>108</v>
      </c>
      <c r="K27" s="59">
        <v>323</v>
      </c>
      <c r="L27" s="60">
        <v>107</v>
      </c>
      <c r="M27" s="58">
        <v>324</v>
      </c>
      <c r="N27" s="49">
        <v>106</v>
      </c>
      <c r="O27" s="59">
        <v>325</v>
      </c>
      <c r="P27" s="60">
        <v>106</v>
      </c>
      <c r="Q27" s="58"/>
      <c r="R27" s="49"/>
      <c r="S27" s="59"/>
      <c r="T27" s="60"/>
      <c r="U27" s="58"/>
      <c r="V27" s="49"/>
      <c r="W27" s="59"/>
      <c r="X27" s="61">
        <f>D27+F27+H27+J27+L27+N27+P27</f>
        <v>2156</v>
      </c>
      <c r="Y27" s="88"/>
    </row>
    <row r="28" spans="1:26" ht="15.95" customHeight="1" x14ac:dyDescent="0.2">
      <c r="A28" s="4">
        <v>29</v>
      </c>
      <c r="B28" s="10" t="s">
        <v>13</v>
      </c>
      <c r="C28" s="4">
        <v>1</v>
      </c>
      <c r="D28" s="21">
        <v>1163</v>
      </c>
      <c r="E28" s="22">
        <v>2</v>
      </c>
      <c r="F28" s="10">
        <v>236</v>
      </c>
      <c r="G28" s="23">
        <v>3</v>
      </c>
      <c r="H28" s="24">
        <v>237</v>
      </c>
      <c r="I28" s="17">
        <v>5</v>
      </c>
      <c r="J28" s="9">
        <v>92</v>
      </c>
      <c r="K28" s="18"/>
      <c r="L28" s="19"/>
      <c r="M28" s="22"/>
      <c r="N28" s="10"/>
      <c r="O28" s="23"/>
      <c r="P28" s="24"/>
      <c r="Q28" s="22"/>
      <c r="R28" s="10"/>
      <c r="S28" s="23"/>
      <c r="T28" s="24"/>
      <c r="U28" s="22"/>
      <c r="V28" s="10"/>
      <c r="W28" s="23"/>
      <c r="X28" s="25"/>
      <c r="Y28" s="28">
        <f>D28+F28+H28+J28+L28+N28+P28+R28+T28+V28+X28</f>
        <v>1728</v>
      </c>
    </row>
    <row r="29" spans="1:26" ht="15.95" customHeight="1" thickBot="1" x14ac:dyDescent="0.25">
      <c r="A29" s="34">
        <v>33</v>
      </c>
      <c r="B29" s="36" t="s">
        <v>14</v>
      </c>
      <c r="C29" s="34">
        <v>1</v>
      </c>
      <c r="D29" s="42">
        <v>452</v>
      </c>
      <c r="E29" s="43">
        <v>2</v>
      </c>
      <c r="F29" s="36">
        <v>194</v>
      </c>
      <c r="G29" s="44"/>
      <c r="H29" s="45"/>
      <c r="I29" s="43"/>
      <c r="J29" s="36"/>
      <c r="K29" s="44"/>
      <c r="L29" s="45"/>
      <c r="M29" s="43"/>
      <c r="N29" s="36"/>
      <c r="O29" s="44"/>
      <c r="P29" s="45"/>
      <c r="Q29" s="43"/>
      <c r="R29" s="36"/>
      <c r="S29" s="44"/>
      <c r="T29" s="45"/>
      <c r="U29" s="43"/>
      <c r="V29" s="36"/>
      <c r="W29" s="44"/>
      <c r="X29" s="46"/>
      <c r="Y29" s="29">
        <f>D29+F29+H29+J29+L29+N29+P29+R29+T29+V29+X29</f>
        <v>646</v>
      </c>
    </row>
    <row r="30" spans="1:26" ht="22.5" customHeight="1" thickTop="1" thickBot="1" x14ac:dyDescent="0.25">
      <c r="A30" s="78" t="s">
        <v>44</v>
      </c>
      <c r="B30" s="79"/>
      <c r="C30" s="79"/>
      <c r="D30" s="79"/>
      <c r="E30" s="79"/>
      <c r="F30" s="79"/>
      <c r="G30" s="79"/>
      <c r="H30" s="79"/>
      <c r="I30" s="79"/>
      <c r="J30" s="79"/>
      <c r="K30" s="79"/>
      <c r="L30" s="79"/>
      <c r="M30" s="79"/>
      <c r="N30" s="79"/>
      <c r="O30" s="79"/>
      <c r="P30" s="79"/>
      <c r="Q30" s="79"/>
      <c r="R30" s="79"/>
      <c r="S30" s="79"/>
      <c r="T30" s="79"/>
      <c r="U30" s="79"/>
      <c r="V30" s="79"/>
      <c r="W30" s="79"/>
      <c r="X30" s="80"/>
      <c r="Y30" s="47">
        <f>SUM(Y9:Y29)</f>
        <v>55800</v>
      </c>
    </row>
    <row r="31" spans="1:26" ht="22.5" customHeight="1" x14ac:dyDescent="0.2"/>
    <row r="34" spans="4:26" x14ac:dyDescent="0.2">
      <c r="D34" s="30"/>
      <c r="F34" s="38"/>
      <c r="H34" s="39"/>
      <c r="J34" s="38"/>
      <c r="L34" s="38"/>
      <c r="N34" s="40"/>
      <c r="P34" s="40"/>
      <c r="V34" s="38"/>
      <c r="X34" s="38"/>
      <c r="Z34" s="40"/>
    </row>
    <row r="36" spans="4:26" x14ac:dyDescent="0.2">
      <c r="P36" s="38"/>
      <c r="R36" s="38"/>
      <c r="S36" s="38"/>
      <c r="T36" s="40"/>
    </row>
    <row r="39" spans="4:26" x14ac:dyDescent="0.2">
      <c r="V39" s="38"/>
      <c r="X39" s="38"/>
      <c r="Z39" s="40"/>
    </row>
    <row r="41" spans="4:26" x14ac:dyDescent="0.2">
      <c r="H41" s="37"/>
      <c r="V41" s="37"/>
    </row>
    <row r="43" spans="4:26" x14ac:dyDescent="0.2">
      <c r="V43" s="38"/>
      <c r="X43" s="38"/>
      <c r="Z43" s="40"/>
    </row>
  </sheetData>
  <sheetProtection password="8BB1" sheet="1"/>
  <mergeCells count="10">
    <mergeCell ref="A30:X30"/>
    <mergeCell ref="A7:B7"/>
    <mergeCell ref="C7:Y7"/>
    <mergeCell ref="A5:Y5"/>
    <mergeCell ref="Y21:Y27"/>
    <mergeCell ref="Y13:Y14"/>
    <mergeCell ref="A13:A14"/>
    <mergeCell ref="B13:B14"/>
    <mergeCell ref="A21:A27"/>
    <mergeCell ref="B21:B27"/>
  </mergeCells>
  <phoneticPr fontId="1" type="noConversion"/>
  <pageMargins left="0.59055118110236227" right="0.59055118110236227" top="0.78740157480314965" bottom="0.6" header="0.51181102362204722" footer="0.51181102362204722"/>
  <pageSetup paperSize="9" scale="90" orientation="landscape" r:id="rId1"/>
  <headerFooter alignWithMargins="0"/>
</worksheet>
</file>

<file path=_xmlsignatures/_rels/origin.sigs.rels>&#65279;<?xml version="1.0" encoding="utf-8"?><Relationships xmlns="http://schemas.openxmlformats.org/package/2006/relationships"><Relationship Id="idRel1" Type="http://schemas.openxmlformats.org/package/2006/relationships/digital-signature/signature" Target="sig1.xml" TargetMode="Internal"/></Relationships>
</file>

<file path=_xmlsignatures/sig1.xml><?xml version="1.0" encoding="utf-8"?>
<ds:Signature xmlns:ds="http://www.w3.org/2000/09/xmldsig#" Id="idSignature1">
  <ds:SignedInfo>
    <ds:CanonicalizationMethod Algorithm="http://www.w3.org/TR/2001/REC-xml-c14n-20010315"/>
    <ds:SignatureMethod Algorithm="http://www.w3.org/2000/09/xmldsig#rsa-sha1"/>
    <ds:Reference Type="http://www.w3.org/2000/09/xmldsig#Object" URI="#idPackageObject">
      <ds:DigestMethod Algorithm="http://www.w3.org/2000/09/xmldsig#sha1"/>
      <ds:DigestValue>QN9DiuDRVb7ljJN+diEhZewcm/s=</ds:DigestValue>
    </ds:Reference>
  </ds:SignedInfo>
  <ds:SignatureValue>F5TI5RX3/+N+aHEL3Brbq74by7zG2cznyQHH5w8tYBC+5Kby+lv2YOBMgTN5p1Js3xB+aThKPdbdvWu8yDa1vUfFXO4m6Ad/97f6Pvot8/2H5X3vumVjZqltRtJmSxLsodvQl7t4tzTeK8NgRl+VEmfSz5FRhIBebUQYo/mJyulXoMvj6Slsjr1xUslc/ZQhIPSZ/fUDbbIe7OTGDqaI3+XHmMa0LYh4iQo4Q181X8fihLFSgsF7mWpeoW/p7tVNx+7+KHqDhlHCYarsdVLzRDuAQK4NEfxga1hoXAnVA4deDaiT7N/lex1NFrgYzypC6In3IQiV311ugT4/QHvRLw==</ds:SignatureValue>
  <ds:KeyInfo>
    <ds:KeyValue>
      <ds:RSAKeyValue>
        <ds:Modulus>r9eT9IIM2nejXYfY0MHMibWoTWue0JB5ig+SDEpABMWnDdJsjx6362qKUrBTQOgitYqXbqfbgs3e1JnvhQfaSZTN2H5are7sMz4fWMbleoN8/GiWi2Wm5wnx3BZzynBaa7rWkN1MLQZMsCzBlK5Nys/gATvq86YNBEcHEbRzW6n7Ct9T6O9xfIos259j9naelaT/26KqBh93bI/TPfgpWQYZcanJQr3+5M0m5Z1120FV8aw9f9uN+Zrr86OCLo6grG7xFVc33yvKCaWYs9s2WO5jrEx2khKE3G+eEx5Rm1MWfMgteWvrfG3YWULUe4BycGyjkSWEMhl3c54foefY1w==</ds:Modulus>
        <ds:Exponent>AQAB</ds:Exponent>
      </ds:RSAKeyValue>
    </ds:KeyValue>
    <ds:X509Data>
      <ds:X509Certificate>MIIHMzCCBhugAwIBAgIDHfWvMA0GCSqGSIb3DQEBCwUAMF8xCzAJBgNVBAYTAkNaMSwwKgYDVQQKDCPEjGVza8OhIHBvxaF0YSwgcy5wLiBbScSMIDQ3MTE0OTgzXTEiMCAGA1UEAxMZUG9zdFNpZ251bSBRdWFsaWZpZWQgQ0EgMjAeFw0xNjA0MDExMjAxMDFaFw0xNzA0MDExMjAxMDFaMIIBCTELMAkGA1UEBhMCQ1oxRzBFBgNVBAoMPkFybcOhZG7DrSBTZXJ2aXNuw60sIHDFmcOtc3DEm3Zrb3bDoSBvcmdhbml6YWNlIFtJxIwgNjA0NjA1ODBdMTgwNgYDVQQLDC9Bcm3DoWRuw60gU2VydmlzbsOtLCBwxZnDrXNwxJt2a292w6Egb3JnYW5pemFjZTEQMA4GA1UECxMHUEVSMTY3MzEfMB0GA1UEAwwWQmMuIEthcm9sw61uYSBSdcSNb3bDoTEQMA4GA1UEBRMHUDU0MzQ0NTEyMDAGA1UEDAwpUmVmZXJlbnQgYWt2aXppxI1uw61obyBvZGTEm2xlbsOtIC0gUHJhaGEwggEiMA0GCSqGSIb3DQEBAQUAA4IBDwAwggEKAoIBAQCv15P0ggzad6Ndh9jQwcyJtahNa57QkHmKD5IMSkAExacN0myPHrfraopSsFNA6CK1ipdup9uCzd7Ume+FB9pJlM3Yflqt7uwzPh9YxuV6g3z8aJaLZabnCfHcFnPKcFprutaQ3UwtBkywLMGUrk3Kz+ABO+rzpg0ERwcRtHNbqfsK31Po73F8iizbn2P2dp6VpP/boqoGH3dsj9M9+ClZBhlxqclCvf7kzSblnXXbQVXxrD1/2435muvzo4IujqCsbvEVVzffK8oJpZiz2zZY7mOsTHaSEoTcb54THlGbUxZ8yC15a+t8bdhZQtR7gHJwbKORJYQyGXdznh+h59jXAgMBAAGjggNKMIIDRjBJBgNVHREEQjBAgRhrYXJvbGluYS5ydWNvdmFAYXMtcG8uY3qgGQYJKwYBBAHcGQIBoAwTCjE3NzQ0OTQ2ODmgCQYDVQQNoAITADCCAQ4GA1UdIASCAQUwggEBMIH+BglngQYBBAEHgiwwgfAwgccGCCsGAQUFBwICMIG6GoG3VGVudG8ga3ZhbGlmaWtvdmFueSBjZXJ0aWZpa2F0IGJ5bCB2eWRhbiBwb2RsZSB6YWtvbmEgMjI3LzIwMDBTYi4gYSBuYXZhem55Y2ggcHJlZHBpc3UuL1RoaXMgcXVhbGlmaWVkIGNlcnRpZmljYXRlIHdhcyBpc3N1ZWQgYWNjb3JkaW5nIHRvIExhdyBObyAyMjcvMjAwMENvbGwuIGFuZCByZWxhdGVkIHJlZ3VsYXRpb25zMCQGCCsGAQUFBwIBFhhodHRwOi8vd3d3LnBvc3RzaWdudW0uY3owGAYIKwYBBQUHAQMEDDAKMAgGBgQAjkYBATCByAYIKwYBBQUHAQEEgbswgbgwOwYIKwYBBQUHMAKGL2h0dHA6Ly93d3cucG9zdHNpZ251bS5jei9jcnQvcHNxdWFsaWZpZWRjYTIuY3J0MDwGCCsGAQUFBzAChjBodHRwOi8vd3d3Mi5wb3N0c2lnbnVtLmN6L2NydC9wc3F1YWxpZmllZGNhMi5jcnQwOwYIKwYBBQUHMAKGL2h0dHA6Ly9wb3N0c2lnbnVtLnR0Yy5jei9jcnQvcHNxdWFsaWZpZWRjYTIuY3J0MA4GA1UdDwEB/wQEAwIF4DAfBgNVHSMEGDAWgBSJ6EzfiyY5PtckLhIOeufmJ+XWlzCBsQYDVR0fBIGpMIGmMDWgM6Axhi9odHRwOi8vd3d3LnBvc3RzaWdudW0uY3ovY3JsL3BzcXVhbGlmaWVkY2EyLmNybDA2oDSgMoYwaHR0cDovL3d3dzIucG9zdHNpZ251bS5jei9jcmwvcHNxdWFsaWZpZWRjYTIuY3JsMDWgM6Axhi9odHRwOi8vcG9zdHNpZ251bS50dGMuY3ovY3JsL3BzcXVhbGlmaWVkY2EyLmNybDAdBgNVHQ4EFgQUHu5izZCvYTo7amSfA/fehohwgEcwDQYJKoZIhvcNAQELBQADggEBAEfdlBux0vK+OJZ3avAfABzio7FzjDwNLHt+Gjb3+G//IirMgGW3gM7nsN8mesIlEAi7CZ0dBeMmVh6VWWrSeFOs23lt0MVI1XaANOberqFZP6xpOvf52p3ZxDVfy5KwMXDLXqwYVALrXWrGquCMPGlCilSfuWyc111PMfyjEAZ/FjKn1P1AS0gk92IPey03Ak7p+0bDsMPMtxG9cP5DSj9VD/RRu5d+ixrEG46jS4HuYcJKmk9EVlqHWdA8gkTWnJQ79PTifI76H/wFz4OJaMmwxrhdrBRmAftWtptjt/eAcgfq88j2FQEMtFbfII7ADAo2lVEUreSI31LWV+d17ms=</ds:X509Certificate>
    </ds:X509Data>
  </ds:KeyInfo>
  <ds:Object Id="idPackageObject">
    <ds:Manifest>
      <ds:Reference URI="/_rels/.rels?ContentType=application/vnd.openxmlformats-package.relationships+xml">
        <ds:Transforms>
          <ds:Transform Algorithm="http://schemas.openxmlformats.org/package/2006/RelationshipTransform">
            <RelationshipReference xmlns="http://schemas.openxmlformats.org/package/2006/digital-signature" SourceId="rId1"/>
            <RelationshipReference xmlns="http://schemas.openxmlformats.org/package/2006/digital-signature" SourceId="rId2"/>
          </ds:Transform>
          <ds:Transform Algorithm="http://www.w3.org/TR/2001/REC-xml-c14n-20010315"/>
        </ds:Transforms>
        <ds:DigestMethod Algorithm="http://www.w3.org/2000/09/xmldsig#sha1"/>
        <ds:DigestValue>EsgKnZXfn5fxg8rKAntmh6XGmOE=</ds:DigestValue>
      </ds:Reference>
      <ds:Reference URI="/xl/_rels/workbook.xml.rels?ContentType=application/vnd.openxmlformats-package.relationships+xml">
        <ds:Transforms>
          <ds:Transform Algorithm="http://schemas.openxmlformats.org/package/2006/RelationshipTransform">
            <RelationshipReference xmlns="http://schemas.openxmlformats.org/package/2006/digital-signature" SourceId="rId3"/>
            <RelationshipReference xmlns="http://schemas.openxmlformats.org/package/2006/digital-signature" SourceId="rId2"/>
            <RelationshipReference xmlns="http://schemas.openxmlformats.org/package/2006/digital-signature" SourceId="rId1"/>
            <RelationshipReference xmlns="http://schemas.openxmlformats.org/package/2006/digital-signature" SourceId="rId5"/>
            <RelationshipReference xmlns="http://schemas.openxmlformats.org/package/2006/digital-signature" SourceId="rId4"/>
          </ds:Transform>
          <ds:Transform Algorithm="http://www.w3.org/TR/2001/REC-xml-c14n-20010315"/>
        </ds:Transforms>
        <ds:DigestMethod Algorithm="http://www.w3.org/2000/09/xmldsig#sha1"/>
        <ds:DigestValue>RX74shjW1YcJLwO5SDfe6qzGI30=</ds:DigestValue>
      </ds:Reference>
      <ds:Reference URI="/xl/workbook.xml?ContentType=application/vnd.openxmlformats-officedocument.spreadsheetml.sheet.main+xml">
        <ds:DigestMethod Algorithm="http://www.w3.org/2000/09/xmldsig#sha1"/>
        <ds:DigestValue>FVdx47aSr/HFrUKsTWnwTh0eiMU=</ds:DigestValue>
      </ds:Reference>
      <ds:Reference URI="/xl/styles.xml?ContentType=application/vnd.openxmlformats-officedocument.spreadsheetml.styles+xml">
        <ds:DigestMethod Algorithm="http://www.w3.org/2000/09/xmldsig#sha1"/>
        <ds:DigestValue>rQ1oIUb4SIxO4DVMMkHfAvdppmk=</ds:DigestValue>
      </ds:Reference>
      <ds:Reference URI="/xl/theme/theme1.xml?ContentType=application/vnd.openxmlformats-officedocument.theme+xml">
        <ds:DigestMethod Algorithm="http://www.w3.org/2000/09/xmldsig#sha1"/>
        <ds:DigestValue>wkAbliBbvwd8Y67qU8zTCQyG+sk=</ds:DigestValue>
      </ds:Reference>
      <ds:Reference URI="/xl/worksheets/_rels/sheet1.xml.rels?ContentType=application/vnd.openxmlformats-package.relationships+xml">
        <ds:Transforms>
          <ds:Transform Algorithm="http://schemas.openxmlformats.org/package/2006/RelationshipTransform">
            <RelationshipReference xmlns="http://schemas.openxmlformats.org/package/2006/digital-signature" SourceId="rId1"/>
          </ds:Transform>
          <ds:Transform Algorithm="http://www.w3.org/TR/2001/REC-xml-c14n-20010315"/>
        </ds:Transforms>
        <ds:DigestMethod Algorithm="http://www.w3.org/2000/09/xmldsig#sha1"/>
        <ds:DigestValue>x3OS0O1Zv90RqYPQ04JCQKrQR8U=</ds:DigestValue>
      </ds:Reference>
      <ds:Reference URI="/xl/worksheets/sheet1.xml?ContentType=application/vnd.openxmlformats-officedocument.spreadsheetml.worksheet+xml">
        <ds:DigestMethod Algorithm="http://www.w3.org/2000/09/xmldsig#sha1"/>
        <ds:DigestValue>KA8dfPHu9cEULtIRYc0M2BBrCdc=</ds:DigestValue>
      </ds:Reference>
      <ds:Reference URI="/xl/calcChain.xml?ContentType=application/vnd.openxmlformats-officedocument.spreadsheetml.calcChain+xml">
        <ds:DigestMethod Algorithm="http://www.w3.org/2000/09/xmldsig#sha1"/>
        <ds:DigestValue>4/95DEcyapQebTMo7m9zdRQ14bs=</ds:DigestValue>
      </ds:Reference>
      <ds:Reference URI="/xl/sharedStrings.xml?ContentType=application/vnd.openxmlformats-officedocument.spreadsheetml.sharedStrings+xml">
        <ds:DigestMethod Algorithm="http://www.w3.org/2000/09/xmldsig#sha1"/>
        <ds:DigestValue>qTaRekytXDLhIEe/lyrbIvgD54o=</ds:DigestValue>
      </ds:Reference>
      <ds:Reference URI="/xl/printerSettings/printerSettings1.bin?ContentType=application/vnd.openxmlformats-officedocument.spreadsheetml.printerSettings">
        <ds:DigestMethod Algorithm="http://www.w3.org/2000/09/xmldsig#sha1"/>
        <ds:DigestValue>Q0y0DKlh6+TtJjgxO0Hp+WeHYPE=</ds:DigestValue>
      </ds:Reference>
      <ds:Reference URI="/docProps/core.xml?ContentType=application/vnd.openxmlformats-package.core-properties+xml">
        <ds:DigestMethod Algorithm="http://www.w3.org/2000/09/xmldsig#sha1"/>
        <ds:DigestValue>bG2GNN7d1PLk4PxtUgaJ3w6drWI=</ds:DigestValue>
      </ds:Reference>
    </ds:Manifest>
    <ds:SignatureProperties>
      <ds:SignatureProperty Id="idSignatureTime" Target="#idSignature1">
        <SignatureTime xmlns="http://schemas.openxmlformats.org/package/2006/digital-signature">
          <Format>YYYY-MM-DDThh:mm:ss.sTZD</Format>
          <Value>2016-08-02T10:54:35.0Z</Value>
        </SignatureTime>
      </ds:SignatureProperty>
    </ds:SignatureProperties>
  </ds:Object>
</ds: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Délky kolejí</vt:lpstr>
    </vt:vector>
  </TitlesOfParts>
  <Company>skola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Branislav Palacka</dc:creator>
  <cp:lastModifiedBy>RUCOVA Karolina</cp:lastModifiedBy>
  <cp:lastPrinted>2016-05-04T14:00:57Z</cp:lastPrinted>
  <dcterms:created xsi:type="dcterms:W3CDTF">1999-07-21T18:43:48Z</dcterms:created>
  <dcterms:modified xsi:type="dcterms:W3CDTF">2016-08-02T10:53:34Z</dcterms:modified>
</cp:coreProperties>
</file>